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ТЧЕТИ\ПРОГРАМНИ ОТЧЕТИ\"/>
    </mc:Choice>
  </mc:AlternateContent>
  <bookViews>
    <workbookView xWindow="0" yWindow="0" windowWidth="28800" windowHeight="12330" activeTab="1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B79" i="1" l="1"/>
  <c r="G14" i="2" l="1"/>
  <c r="H14" i="2"/>
  <c r="G17" i="2"/>
  <c r="H17" i="2"/>
  <c r="G16" i="2"/>
  <c r="H16" i="2"/>
  <c r="G15" i="2"/>
  <c r="H15" i="2"/>
  <c r="D84" i="1"/>
  <c r="E84" i="1"/>
  <c r="F84" i="1"/>
  <c r="G84" i="1"/>
  <c r="H84" i="1"/>
  <c r="C84" i="1"/>
  <c r="C77" i="1"/>
  <c r="D80" i="1"/>
  <c r="E80" i="1"/>
  <c r="F80" i="1"/>
  <c r="G80" i="1"/>
  <c r="H80" i="1"/>
  <c r="C80" i="1"/>
  <c r="D79" i="1"/>
  <c r="E79" i="1"/>
  <c r="F79" i="1"/>
  <c r="G79" i="1"/>
  <c r="H79" i="1"/>
  <c r="C79" i="1"/>
  <c r="D75" i="1"/>
  <c r="E75" i="1"/>
  <c r="F75" i="1"/>
  <c r="G75" i="1"/>
  <c r="H75" i="1"/>
  <c r="D74" i="1"/>
  <c r="E74" i="1"/>
  <c r="F74" i="1"/>
  <c r="G74" i="1"/>
  <c r="H74" i="1"/>
  <c r="D73" i="1"/>
  <c r="E73" i="1"/>
  <c r="F73" i="1"/>
  <c r="G73" i="1"/>
  <c r="H73" i="1"/>
  <c r="C74" i="1"/>
  <c r="C75" i="1"/>
  <c r="C73" i="1"/>
  <c r="C16" i="1"/>
  <c r="H54" i="1"/>
  <c r="H59" i="1" s="1"/>
  <c r="G54" i="1"/>
  <c r="G59" i="1" s="1"/>
  <c r="F54" i="1"/>
  <c r="E54" i="1"/>
  <c r="D54" i="1"/>
  <c r="C54" i="1"/>
  <c r="H48" i="1"/>
  <c r="G48" i="1"/>
  <c r="F48" i="1"/>
  <c r="F59" i="1" s="1"/>
  <c r="F17" i="2" s="1"/>
  <c r="E48" i="1"/>
  <c r="E59" i="1" s="1"/>
  <c r="E17" i="2" s="1"/>
  <c r="D48" i="1"/>
  <c r="C48" i="1"/>
  <c r="H35" i="1"/>
  <c r="G35" i="1"/>
  <c r="F35" i="1"/>
  <c r="E35" i="1"/>
  <c r="D35" i="1"/>
  <c r="C35" i="1"/>
  <c r="H29" i="1"/>
  <c r="G29" i="1"/>
  <c r="F29" i="1"/>
  <c r="E29" i="1"/>
  <c r="D29" i="1"/>
  <c r="C29" i="1"/>
  <c r="D59" i="1" l="1"/>
  <c r="D17" i="2" s="1"/>
  <c r="C59" i="1"/>
  <c r="C17" i="2" s="1"/>
  <c r="D40" i="1"/>
  <c r="D16" i="2" s="1"/>
  <c r="C71" i="1"/>
  <c r="C82" i="1" s="1"/>
  <c r="H40" i="1"/>
  <c r="F40" i="1"/>
  <c r="F16" i="2" s="1"/>
  <c r="E40" i="1"/>
  <c r="E16" i="2" s="1"/>
  <c r="C40" i="1"/>
  <c r="C16" i="2" s="1"/>
  <c r="G40" i="1"/>
  <c r="C18" i="2" l="1"/>
  <c r="H77" i="1" l="1"/>
  <c r="G77" i="1"/>
  <c r="F77" i="1"/>
  <c r="E77" i="1"/>
  <c r="D77" i="1"/>
  <c r="H71" i="1"/>
  <c r="G71" i="1"/>
  <c r="F71" i="1"/>
  <c r="E71" i="1"/>
  <c r="D71" i="1"/>
  <c r="D82" i="1" s="1"/>
  <c r="F82" i="1" l="1"/>
  <c r="H82" i="1"/>
  <c r="G82" i="1"/>
  <c r="E82" i="1"/>
  <c r="D18" i="2"/>
  <c r="E18" i="2"/>
  <c r="F18" i="2"/>
  <c r="G18" i="2"/>
  <c r="H18" i="2"/>
  <c r="D16" i="1"/>
  <c r="E16" i="1"/>
  <c r="F16" i="1"/>
  <c r="G16" i="1"/>
  <c r="H16" i="1"/>
  <c r="D10" i="1"/>
  <c r="E10" i="1"/>
  <c r="F10" i="1"/>
  <c r="G10" i="1"/>
  <c r="H10" i="1"/>
  <c r="C10" i="1"/>
  <c r="C21" i="1" s="1"/>
  <c r="C15" i="2" s="1"/>
  <c r="C14" i="2" s="1"/>
  <c r="C23" i="2" s="1"/>
  <c r="H23" i="2" l="1"/>
  <c r="E21" i="1"/>
  <c r="E15" i="2" s="1"/>
  <c r="E14" i="2" s="1"/>
  <c r="E23" i="2" s="1"/>
  <c r="D21" i="1"/>
  <c r="D15" i="2" s="1"/>
  <c r="D14" i="2" s="1"/>
  <c r="D23" i="2" s="1"/>
  <c r="H21" i="1"/>
  <c r="F21" i="1"/>
  <c r="F15" i="2" s="1"/>
  <c r="F14" i="2" s="1"/>
  <c r="F23" i="2" s="1"/>
  <c r="G21" i="1"/>
  <c r="G23" i="2"/>
</calcChain>
</file>

<file path=xl/sharedStrings.xml><?xml version="1.0" encoding="utf-8"?>
<sst xmlns="http://schemas.openxmlformats.org/spreadsheetml/2006/main" count="148" uniqueCount="48">
  <si>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</si>
  <si>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</si>
  <si>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</si>
  <si>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</si>
  <si>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</si>
  <si>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</si>
  <si>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</si>
  <si>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</si>
  <si>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</si>
  <si>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</si>
  <si>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</si>
  <si>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</si>
  <si>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..............................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</si>
  <si>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</si>
  <si>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</si>
  <si>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</si>
  <si>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</si>
  <si>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Бюджетна програма „Администрация“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</si>
  <si>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</si>
  <si>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</si>
  <si>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</si>
  <si>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</si>
  <si>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</si>
  <si>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</si>
  <si>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</si>
  <si>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</si>
  <si>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Закон 2022</t>
  </si>
  <si>
    <t>Уточнен план 2022 г.</t>
  </si>
  <si>
    <t>31 март 2022 г.</t>
  </si>
  <si>
    <t>30 юни 2022 г.</t>
  </si>
  <si>
    <t>30 септември 2022 г.</t>
  </si>
  <si>
    <t>31 декември 2022 г.</t>
  </si>
  <si>
    <t>* Класификационен код съгласно Решение № 52 на Министерския съвет от 2022 г.</t>
  </si>
  <si>
    <t>31 декември 202 г.</t>
  </si>
  <si>
    <t>Отчетът се попълва за всяка бюджетна програма поотделно, като заедно с наименованието й се посочва и класификационният й код съгласно  Решение № 52 на Министерския съвет от 2022 г.</t>
  </si>
  <si>
    <t>към 30.06.2022 г.</t>
  </si>
  <si>
    <r>
      <t>7100.01.01</t>
    </r>
    <r>
      <rPr>
        <b/>
        <sz val="10"/>
        <color theme="1"/>
        <rFont val="Times New Roman"/>
        <family val="1"/>
        <charset val="204"/>
      </rPr>
      <t xml:space="preserve"> - Бюджетна програма „Подобряване на политиките и регулациите в сектора на туризма“</t>
    </r>
  </si>
  <si>
    <r>
      <t>7100.01.02</t>
    </r>
    <r>
      <rPr>
        <b/>
        <sz val="10"/>
        <color theme="1"/>
        <rFont val="Times New Roman"/>
        <family val="1"/>
        <charset val="204"/>
      </rPr>
      <t xml:space="preserve"> - Бюджетна програма „Развитие на националната туристическа реклама и международно сътрудничество в областта на туризма“</t>
    </r>
  </si>
  <si>
    <r>
      <t>7100.02.00</t>
    </r>
    <r>
      <rPr>
        <b/>
        <sz val="10"/>
        <color theme="1"/>
        <rFont val="Times New Roman"/>
        <family val="1"/>
        <charset val="204"/>
      </rPr>
      <t>- Бюджетна програма „Администрация“</t>
    </r>
  </si>
  <si>
    <t>Политика в областта на устойчивото развитие на туризма</t>
  </si>
  <si>
    <t>7100.01.00</t>
  </si>
  <si>
    <t>Бюджетна програма „Подобряване на политиките и регулациите в сектора на туризма“</t>
  </si>
  <si>
    <t>Бюджетна програма „Развитие на националната туристическа реклама и международно сътрудничество в областта на туризма“</t>
  </si>
  <si>
    <t>7100.02.00</t>
  </si>
  <si>
    <t xml:space="preserve">.7100.01.01 </t>
  </si>
  <si>
    <t>.7100.01.02</t>
  </si>
  <si>
    <t>на  МИНИСТЕРСТВО НА ТУРИЗМА към 30.06.2022  г.</t>
  </si>
  <si>
    <t>хуманитарна помощ за лица търсещи временна закрила в Република България вследствие на военните действия в Украйна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</si>
</sst>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left" vertical="center" wrapText="1" indent="1"/>
    </xf>
    <xf numFmtId="14" fontId="7" fillId="5" borderId="6" xfId="0" applyNumberFormat="1" applyFont="1" applyFill="1" applyBorder="1" applyAlignment="1">
      <alignment horizontal="left" vertical="center" wrapText="1" indent="1"/>
    </xf>
    <xf numFmtId="3" fontId="2" fillId="2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right" vertical="center" wrapText="1"/>
    </xf>
    <xf numFmtId="3" fontId="1" fillId="5" borderId="6" xfId="0" applyNumberFormat="1" applyFont="1" applyFill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justify" vertical="center" wrapText="1"/>
    </xf>
    <xf numFmtId="0" fontId="5" fillId="4" borderId="2" xfId="0" applyFont="1" applyFill="1" applyBorder="1" applyAlignment="1">
      <alignment horizontal="justify" vertical="center" wrapText="1"/>
    </xf>
    <xf numFmtId="0" fontId="5" fillId="4" borderId="3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7"/>
  <sheetViews>
    <sheetView zoomScale="115" zoomScaleNormal="115" workbookViewId="0">
      <selection activeCell="B18" sqref="B18"/>
    </sheetView>
  </sheetViews>
  <sheetFormatPr defaultRowHeight="12.75" x14ac:dyDescent="0.2"/>
  <cols>
    <col min="1" max="1" width="15" customWidth="1"/>
    <col min="2" max="2" width="72.6640625" customWidth="1"/>
    <col min="3" max="3" width="15" customWidth="1"/>
    <col min="4" max="4" width="16.83203125" customWidth="1"/>
    <col min="5" max="5" width="17.33203125" customWidth="1"/>
    <col min="6" max="6" width="16.6640625" customWidth="1"/>
    <col min="7" max="7" width="18.6640625" customWidth="1"/>
    <col min="8" max="8" width="18.33203125" customWidth="1"/>
  </cols>
  <sheetData>
    <row r="3" spans="1:8" ht="42" customHeight="1" x14ac:dyDescent="0.2">
      <c r="A3" s="42" t="s">
        <v>15</v>
      </c>
      <c r="B3" s="42"/>
      <c r="C3" s="42"/>
      <c r="D3" s="42"/>
      <c r="E3" s="42"/>
      <c r="F3" s="42"/>
      <c r="G3" s="42"/>
      <c r="H3" s="42"/>
    </row>
    <row r="4" spans="1:8" ht="15.75" x14ac:dyDescent="0.2">
      <c r="A4" s="43" t="s">
        <v>46</v>
      </c>
      <c r="B4" s="43"/>
      <c r="C4" s="43"/>
      <c r="D4" s="43"/>
      <c r="E4" s="43"/>
      <c r="F4" s="43"/>
      <c r="G4" s="43"/>
      <c r="H4" s="43"/>
    </row>
    <row r="5" spans="1:8" x14ac:dyDescent="0.2">
      <c r="A5" s="44" t="s">
        <v>22</v>
      </c>
      <c r="B5" s="45"/>
      <c r="C5" s="45"/>
      <c r="D5" s="45"/>
      <c r="E5" s="45"/>
      <c r="F5" s="45"/>
      <c r="G5" s="45"/>
      <c r="H5" s="45"/>
    </row>
    <row r="6" spans="1:8" ht="15.75" x14ac:dyDescent="0.2">
      <c r="A6" s="9"/>
    </row>
    <row r="7" spans="1:8" ht="15.75" x14ac:dyDescent="0.2">
      <c r="A7" s="43" t="s">
        <v>24</v>
      </c>
      <c r="B7" s="43"/>
      <c r="C7" s="43"/>
      <c r="D7" s="43"/>
      <c r="E7" s="43"/>
      <c r="F7" s="43"/>
      <c r="G7" s="43"/>
      <c r="H7" s="43"/>
    </row>
    <row r="8" spans="1:8" ht="15.75" x14ac:dyDescent="0.2">
      <c r="A8" s="43" t="s">
        <v>35</v>
      </c>
      <c r="B8" s="43"/>
      <c r="C8" s="43"/>
      <c r="D8" s="43"/>
      <c r="E8" s="43"/>
      <c r="F8" s="43"/>
      <c r="G8" s="43"/>
      <c r="H8" s="43"/>
    </row>
    <row r="9" spans="1:8" x14ac:dyDescent="0.2">
      <c r="A9" s="45" t="s">
        <v>23</v>
      </c>
      <c r="B9" s="45"/>
      <c r="C9" s="45"/>
      <c r="D9" s="45"/>
      <c r="E9" s="45"/>
      <c r="F9" s="45"/>
      <c r="G9" s="45"/>
      <c r="H9" s="45"/>
    </row>
    <row r="10" spans="1:8" ht="13.5" thickBot="1" x14ac:dyDescent="0.25">
      <c r="A10" s="10" t="s">
        <v>3</v>
      </c>
      <c r="H10" s="20" t="s">
        <v>3</v>
      </c>
    </row>
    <row r="11" spans="1:8" ht="12.75" customHeight="1" x14ac:dyDescent="0.2">
      <c r="A11" s="39" t="s">
        <v>16</v>
      </c>
      <c r="B11" s="39" t="s">
        <v>25</v>
      </c>
      <c r="C11" s="39" t="s">
        <v>26</v>
      </c>
      <c r="D11" s="46" t="s">
        <v>27</v>
      </c>
      <c r="E11" s="11" t="s">
        <v>4</v>
      </c>
      <c r="F11" s="11" t="s">
        <v>4</v>
      </c>
      <c r="G11" s="11" t="s">
        <v>4</v>
      </c>
      <c r="H11" s="11" t="s">
        <v>4</v>
      </c>
    </row>
    <row r="12" spans="1:8" x14ac:dyDescent="0.2">
      <c r="A12" s="40"/>
      <c r="B12" s="40"/>
      <c r="C12" s="40"/>
      <c r="D12" s="47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6.25" thickBot="1" x14ac:dyDescent="0.25">
      <c r="A13" s="41"/>
      <c r="B13" s="41"/>
      <c r="C13" s="41"/>
      <c r="D13" s="48"/>
      <c r="E13" s="18" t="s">
        <v>28</v>
      </c>
      <c r="F13" s="5" t="s">
        <v>29</v>
      </c>
      <c r="G13" s="5" t="s">
        <v>30</v>
      </c>
      <c r="H13" s="5" t="s">
        <v>31</v>
      </c>
    </row>
    <row r="14" spans="1:8" ht="34.5" customHeight="1" thickBot="1" x14ac:dyDescent="0.25">
      <c r="A14" s="28" t="s">
        <v>40</v>
      </c>
      <c r="B14" s="29" t="s">
        <v>39</v>
      </c>
      <c r="C14" s="35">
        <f>+C15+C16+C17</f>
        <v>27163200</v>
      </c>
      <c r="D14" s="35">
        <f t="shared" ref="D14:H14" si="0">+D15+D16+D17</f>
        <v>104685460</v>
      </c>
      <c r="E14" s="35">
        <f t="shared" si="0"/>
        <v>1851256</v>
      </c>
      <c r="F14" s="35">
        <f t="shared" si="0"/>
        <v>74149202</v>
      </c>
      <c r="G14" s="35">
        <f t="shared" si="0"/>
        <v>0</v>
      </c>
      <c r="H14" s="35">
        <f t="shared" si="0"/>
        <v>0</v>
      </c>
    </row>
    <row r="15" spans="1:8" ht="26.25" thickBot="1" x14ac:dyDescent="0.25">
      <c r="A15" s="31" t="s">
        <v>44</v>
      </c>
      <c r="B15" s="30" t="s">
        <v>41</v>
      </c>
      <c r="C15" s="36">
        <f>+Програми!C21</f>
        <v>3996781</v>
      </c>
      <c r="D15" s="36">
        <f>+Програми!D21</f>
        <v>81519041</v>
      </c>
      <c r="E15" s="36">
        <f>+Програми!E21</f>
        <v>409284</v>
      </c>
      <c r="F15" s="36">
        <f>+Програми!F21</f>
        <v>69894002</v>
      </c>
      <c r="G15" s="36">
        <f>+Програми!G21</f>
        <v>0</v>
      </c>
      <c r="H15" s="36">
        <f>+Програми!H21</f>
        <v>0</v>
      </c>
    </row>
    <row r="16" spans="1:8" ht="36" customHeight="1" thickBot="1" x14ac:dyDescent="0.25">
      <c r="A16" s="30" t="s">
        <v>45</v>
      </c>
      <c r="B16" s="30" t="s">
        <v>42</v>
      </c>
      <c r="C16" s="36">
        <f>+Програми!C40</f>
        <v>19929192</v>
      </c>
      <c r="D16" s="36">
        <f>+Програми!D40</f>
        <v>19929192</v>
      </c>
      <c r="E16" s="36">
        <f>+Програми!E40</f>
        <v>696734</v>
      </c>
      <c r="F16" s="36">
        <f>+Програми!F40</f>
        <v>2710933</v>
      </c>
      <c r="G16" s="36">
        <f>+Програми!G40</f>
        <v>0</v>
      </c>
      <c r="H16" s="36">
        <f>+Програми!H40</f>
        <v>0</v>
      </c>
    </row>
    <row r="17" spans="1:8" ht="33.75" customHeight="1" thickBot="1" x14ac:dyDescent="0.25">
      <c r="A17" s="30" t="s">
        <v>43</v>
      </c>
      <c r="B17" s="30" t="s">
        <v>17</v>
      </c>
      <c r="C17" s="36">
        <f>+Програми!C59</f>
        <v>3237227</v>
      </c>
      <c r="D17" s="36">
        <f>+Програми!D59</f>
        <v>3237227</v>
      </c>
      <c r="E17" s="36">
        <f>+Програми!E59</f>
        <v>745238</v>
      </c>
      <c r="F17" s="36">
        <f>+Програми!F59</f>
        <v>1544267</v>
      </c>
      <c r="G17" s="36">
        <f>+Програми!G59</f>
        <v>0</v>
      </c>
      <c r="H17" s="36">
        <f>+Програми!H59</f>
        <v>0</v>
      </c>
    </row>
    <row r="18" spans="1:8" ht="37.5" customHeight="1" thickBot="1" x14ac:dyDescent="0.25">
      <c r="A18" s="15"/>
      <c r="B18" s="12"/>
      <c r="C18" s="37">
        <f>+C19+C20</f>
        <v>0</v>
      </c>
      <c r="D18" s="37">
        <f t="shared" ref="D18:H18" si="1">+D19+D20</f>
        <v>0</v>
      </c>
      <c r="E18" s="37">
        <f t="shared" si="1"/>
        <v>0</v>
      </c>
      <c r="F18" s="37">
        <f t="shared" si="1"/>
        <v>0</v>
      </c>
      <c r="G18" s="37">
        <f t="shared" si="1"/>
        <v>0</v>
      </c>
      <c r="H18" s="37">
        <f t="shared" si="1"/>
        <v>0</v>
      </c>
    </row>
    <row r="19" spans="1:8" ht="13.5" thickBot="1" x14ac:dyDescent="0.25">
      <c r="A19" s="16"/>
      <c r="B19" s="13"/>
      <c r="C19" s="33"/>
      <c r="D19" s="33"/>
      <c r="E19" s="33"/>
      <c r="F19" s="33"/>
      <c r="G19" s="33"/>
      <c r="H19" s="33"/>
    </row>
    <row r="20" spans="1:8" ht="13.5" thickBot="1" x14ac:dyDescent="0.25">
      <c r="A20" s="16"/>
      <c r="B20" s="13"/>
      <c r="C20" s="33"/>
      <c r="D20" s="33"/>
      <c r="E20" s="33"/>
      <c r="F20" s="33"/>
      <c r="G20" s="33"/>
      <c r="H20" s="33"/>
    </row>
    <row r="21" spans="1:8" ht="13.5" thickBot="1" x14ac:dyDescent="0.25">
      <c r="A21" s="17"/>
      <c r="B21" s="14"/>
      <c r="C21" s="33"/>
      <c r="D21" s="33"/>
      <c r="E21" s="33"/>
      <c r="F21" s="33"/>
      <c r="G21" s="33"/>
      <c r="H21" s="33"/>
    </row>
    <row r="22" spans="1:8" ht="13.5" thickBot="1" x14ac:dyDescent="0.25">
      <c r="A22" s="15"/>
      <c r="B22" s="12"/>
      <c r="C22" s="33"/>
      <c r="D22" s="33"/>
      <c r="E22" s="33"/>
      <c r="F22" s="33"/>
      <c r="G22" s="33"/>
      <c r="H22" s="33"/>
    </row>
    <row r="23" spans="1:8" ht="13.5" thickBot="1" x14ac:dyDescent="0.25">
      <c r="A23" s="15"/>
      <c r="B23" s="12" t="s">
        <v>18</v>
      </c>
      <c r="C23" s="37">
        <f>+C22+C18+C14</f>
        <v>27163200</v>
      </c>
      <c r="D23" s="37">
        <f t="shared" ref="D23:H23" si="2">+D22+D18+D14</f>
        <v>104685460</v>
      </c>
      <c r="E23" s="37">
        <f t="shared" si="2"/>
        <v>1851256</v>
      </c>
      <c r="F23" s="37">
        <f t="shared" si="2"/>
        <v>74149202</v>
      </c>
      <c r="G23" s="37">
        <f t="shared" si="2"/>
        <v>0</v>
      </c>
      <c r="H23" s="37">
        <f t="shared" si="2"/>
        <v>0</v>
      </c>
    </row>
    <row r="24" spans="1:8" ht="15.75" x14ac:dyDescent="0.2">
      <c r="A24" s="1"/>
    </row>
    <row r="25" spans="1:8" ht="12.75" customHeight="1" x14ac:dyDescent="0.2">
      <c r="A25" s="38" t="s">
        <v>32</v>
      </c>
      <c r="B25" s="38"/>
      <c r="C25" s="38"/>
      <c r="D25" s="38"/>
      <c r="E25" s="38"/>
      <c r="F25" s="38"/>
      <c r="G25" s="38"/>
      <c r="H25" s="38"/>
    </row>
    <row r="26" spans="1:8" s="22" customFormat="1" ht="24.75" customHeight="1" x14ac:dyDescent="0.2">
      <c r="A26" s="23"/>
      <c r="B26" s="23"/>
      <c r="C26" s="23"/>
      <c r="D26" s="23"/>
      <c r="E26" s="23"/>
      <c r="F26" s="23"/>
      <c r="G26" s="23"/>
      <c r="H26" s="23"/>
    </row>
    <row r="27" spans="1:8" ht="24" customHeight="1" x14ac:dyDescent="0.2">
      <c r="A27" s="23"/>
      <c r="B27" s="23"/>
      <c r="C27" s="23"/>
      <c r="D27" s="23"/>
      <c r="E27" s="23"/>
      <c r="F27" s="23"/>
      <c r="G27" s="23"/>
      <c r="H27" s="23"/>
    </row>
  </sheetData>
  <mergeCells count="11">
    <mergeCell ref="A25:H25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85"/>
  <sheetViews>
    <sheetView tabSelected="1" topLeftCell="A61" zoomScale="115" zoomScaleNormal="115" workbookViewId="0">
      <selection activeCell="M85" sqref="M85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42" t="s">
        <v>0</v>
      </c>
      <c r="C3" s="42"/>
      <c r="D3" s="42"/>
      <c r="E3" s="42"/>
      <c r="F3" s="42"/>
      <c r="G3" s="42"/>
      <c r="H3" s="42"/>
    </row>
    <row r="4" spans="2:8" ht="15.75" x14ac:dyDescent="0.2">
      <c r="B4" s="43" t="s">
        <v>35</v>
      </c>
      <c r="C4" s="43"/>
      <c r="D4" s="43"/>
      <c r="E4" s="43"/>
      <c r="F4" s="43"/>
      <c r="G4" s="43"/>
      <c r="H4" s="43"/>
    </row>
    <row r="5" spans="2:8" ht="13.5" thickBot="1" x14ac:dyDescent="0.25">
      <c r="B5" s="49" t="s">
        <v>1</v>
      </c>
      <c r="C5" s="49"/>
      <c r="D5" s="49"/>
      <c r="E5" s="49"/>
      <c r="F5" s="49"/>
      <c r="G5" s="49"/>
      <c r="H5" s="49"/>
    </row>
    <row r="6" spans="2:8" ht="13.5" thickBot="1" x14ac:dyDescent="0.25">
      <c r="B6" s="53" t="s">
        <v>36</v>
      </c>
      <c r="C6" s="54"/>
      <c r="D6" s="54"/>
      <c r="E6" s="54"/>
      <c r="F6" s="54"/>
      <c r="G6" s="54"/>
      <c r="H6" s="55"/>
    </row>
    <row r="7" spans="2:8" ht="12.75" customHeight="1" x14ac:dyDescent="0.2">
      <c r="B7" s="2" t="s">
        <v>2</v>
      </c>
      <c r="C7" s="39" t="s">
        <v>26</v>
      </c>
      <c r="D7" s="46" t="s">
        <v>27</v>
      </c>
      <c r="E7" s="11" t="s">
        <v>4</v>
      </c>
      <c r="F7" s="11" t="s">
        <v>4</v>
      </c>
      <c r="G7" s="11" t="s">
        <v>4</v>
      </c>
      <c r="H7" s="11" t="s">
        <v>4</v>
      </c>
    </row>
    <row r="8" spans="2:8" x14ac:dyDescent="0.2">
      <c r="B8" s="2" t="s">
        <v>3</v>
      </c>
      <c r="C8" s="40"/>
      <c r="D8" s="47"/>
      <c r="E8" s="4" t="s">
        <v>5</v>
      </c>
      <c r="F8" s="4" t="s">
        <v>5</v>
      </c>
      <c r="G8" s="4" t="s">
        <v>5</v>
      </c>
      <c r="H8" s="4" t="s">
        <v>5</v>
      </c>
    </row>
    <row r="9" spans="2:8" ht="41.25" customHeight="1" thickBot="1" x14ac:dyDescent="0.25">
      <c r="B9" s="3"/>
      <c r="C9" s="41"/>
      <c r="D9" s="48"/>
      <c r="E9" s="18" t="s">
        <v>28</v>
      </c>
      <c r="F9" s="5" t="s">
        <v>29</v>
      </c>
      <c r="G9" s="5" t="s">
        <v>30</v>
      </c>
      <c r="H9" s="5" t="s">
        <v>31</v>
      </c>
    </row>
    <row r="10" spans="2:8" ht="13.5" thickBot="1" x14ac:dyDescent="0.25">
      <c r="B10" s="24" t="s">
        <v>6</v>
      </c>
      <c r="C10" s="32">
        <f>+C12+C13+C14</f>
        <v>3996781</v>
      </c>
      <c r="D10" s="32">
        <f t="shared" ref="D10:H10" si="0">+D12+D13+D14</f>
        <v>4451681</v>
      </c>
      <c r="E10" s="32">
        <f t="shared" si="0"/>
        <v>409284</v>
      </c>
      <c r="F10" s="32">
        <f t="shared" si="0"/>
        <v>1017474</v>
      </c>
      <c r="G10" s="32">
        <f t="shared" si="0"/>
        <v>0</v>
      </c>
      <c r="H10" s="32">
        <f t="shared" si="0"/>
        <v>0</v>
      </c>
    </row>
    <row r="11" spans="2:8" ht="13.5" thickBot="1" x14ac:dyDescent="0.25">
      <c r="B11" s="6" t="s">
        <v>7</v>
      </c>
      <c r="C11" s="33"/>
      <c r="D11" s="33"/>
      <c r="E11" s="33"/>
      <c r="F11" s="33"/>
      <c r="G11" s="33"/>
      <c r="H11" s="33"/>
    </row>
    <row r="12" spans="2:8" ht="13.5" thickBot="1" x14ac:dyDescent="0.25">
      <c r="B12" s="7" t="s">
        <v>8</v>
      </c>
      <c r="C12" s="33">
        <v>2028381</v>
      </c>
      <c r="D12" s="33">
        <v>2096881</v>
      </c>
      <c r="E12" s="33">
        <v>310808</v>
      </c>
      <c r="F12" s="33">
        <v>809132</v>
      </c>
      <c r="G12" s="33"/>
      <c r="H12" s="33"/>
    </row>
    <row r="13" spans="2:8" ht="13.5" thickBot="1" x14ac:dyDescent="0.25">
      <c r="B13" s="7" t="s">
        <v>9</v>
      </c>
      <c r="C13" s="33">
        <v>1968400</v>
      </c>
      <c r="D13" s="33">
        <v>2325800</v>
      </c>
      <c r="E13" s="33">
        <v>98476</v>
      </c>
      <c r="F13" s="33">
        <v>208342</v>
      </c>
      <c r="G13" s="33"/>
      <c r="H13" s="33"/>
    </row>
    <row r="14" spans="2:8" ht="13.5" thickBot="1" x14ac:dyDescent="0.25">
      <c r="B14" s="7" t="s">
        <v>10</v>
      </c>
      <c r="C14" s="33"/>
      <c r="D14" s="33">
        <v>29000</v>
      </c>
      <c r="E14" s="33"/>
      <c r="F14" s="33"/>
      <c r="G14" s="33"/>
      <c r="H14" s="33"/>
    </row>
    <row r="15" spans="2:8" ht="13.5" thickBot="1" x14ac:dyDescent="0.25">
      <c r="B15" s="6"/>
      <c r="C15" s="33"/>
      <c r="D15" s="33"/>
      <c r="E15" s="33"/>
      <c r="F15" s="33"/>
      <c r="G15" s="33"/>
      <c r="H15" s="33"/>
    </row>
    <row r="16" spans="2:8" s="21" customFormat="1" ht="26.25" thickBot="1" x14ac:dyDescent="0.25">
      <c r="B16" s="24" t="s">
        <v>11</v>
      </c>
      <c r="C16" s="32">
        <f>+SUM(C17:C20)</f>
        <v>0</v>
      </c>
      <c r="D16" s="32">
        <f t="shared" ref="D16:H16" si="1">+SUM(D17:D20)</f>
        <v>77067360</v>
      </c>
      <c r="E16" s="32">
        <f t="shared" si="1"/>
        <v>0</v>
      </c>
      <c r="F16" s="32">
        <f t="shared" si="1"/>
        <v>68876528</v>
      </c>
      <c r="G16" s="32">
        <f t="shared" si="1"/>
        <v>0</v>
      </c>
      <c r="H16" s="32">
        <f t="shared" si="1"/>
        <v>0</v>
      </c>
    </row>
    <row r="17" spans="2:8" ht="13.5" thickBot="1" x14ac:dyDescent="0.25">
      <c r="B17" s="6" t="s">
        <v>19</v>
      </c>
      <c r="C17" s="33"/>
      <c r="D17" s="33"/>
      <c r="E17" s="33"/>
      <c r="F17" s="33"/>
      <c r="G17" s="33"/>
      <c r="H17" s="33"/>
    </row>
    <row r="18" spans="2:8" ht="39" thickBot="1" x14ac:dyDescent="0.25">
      <c r="B18" s="6" t="s">
        <v>47</v>
      </c>
      <c r="C18" s="33"/>
      <c r="D18" s="33">
        <v>77067360</v>
      </c>
      <c r="E18" s="33">
        <v>0</v>
      </c>
      <c r="F18" s="33">
        <v>68876528</v>
      </c>
      <c r="G18" s="33"/>
      <c r="H18" s="33"/>
    </row>
    <row r="19" spans="2:8" ht="13.5" thickBot="1" x14ac:dyDescent="0.25">
      <c r="B19" s="6"/>
      <c r="C19" s="33"/>
      <c r="D19" s="33"/>
      <c r="E19" s="33"/>
      <c r="F19" s="33"/>
      <c r="G19" s="33"/>
      <c r="H19" s="33"/>
    </row>
    <row r="20" spans="2:8" ht="13.5" thickBot="1" x14ac:dyDescent="0.25">
      <c r="B20" s="6"/>
      <c r="C20" s="33"/>
      <c r="D20" s="33"/>
      <c r="E20" s="33"/>
      <c r="F20" s="33"/>
      <c r="G20" s="33"/>
      <c r="H20" s="33"/>
    </row>
    <row r="21" spans="2:8" ht="13.5" thickBot="1" x14ac:dyDescent="0.25">
      <c r="B21" s="24" t="s">
        <v>13</v>
      </c>
      <c r="C21" s="32">
        <f>+C16+C10</f>
        <v>3996781</v>
      </c>
      <c r="D21" s="32">
        <f t="shared" ref="D21:H21" si="2">+D16+D10</f>
        <v>81519041</v>
      </c>
      <c r="E21" s="32">
        <f t="shared" si="2"/>
        <v>409284</v>
      </c>
      <c r="F21" s="32">
        <f t="shared" si="2"/>
        <v>69894002</v>
      </c>
      <c r="G21" s="32">
        <f t="shared" si="2"/>
        <v>0</v>
      </c>
      <c r="H21" s="32">
        <f t="shared" si="2"/>
        <v>0</v>
      </c>
    </row>
    <row r="22" spans="2:8" ht="13.5" thickBot="1" x14ac:dyDescent="0.25">
      <c r="B22" s="6"/>
      <c r="C22" s="33"/>
      <c r="D22" s="33"/>
      <c r="E22" s="33"/>
      <c r="F22" s="33"/>
      <c r="G22" s="33"/>
      <c r="H22" s="33"/>
    </row>
    <row r="23" spans="2:8" ht="13.5" thickBot="1" x14ac:dyDescent="0.25">
      <c r="B23" s="6" t="s">
        <v>14</v>
      </c>
      <c r="C23" s="34">
        <v>59</v>
      </c>
      <c r="D23" s="34">
        <v>59</v>
      </c>
      <c r="E23" s="34">
        <v>48</v>
      </c>
      <c r="F23" s="34">
        <v>32</v>
      </c>
      <c r="G23" s="34"/>
      <c r="H23" s="34"/>
    </row>
    <row r="24" spans="2:8" ht="13.5" thickBot="1" x14ac:dyDescent="0.25">
      <c r="B24" s="26"/>
      <c r="C24" s="27"/>
      <c r="D24" s="27"/>
      <c r="E24" s="27"/>
      <c r="F24" s="27"/>
      <c r="G24" s="27"/>
      <c r="H24" s="27"/>
    </row>
    <row r="25" spans="2:8" ht="13.5" customHeight="1" thickBot="1" x14ac:dyDescent="0.25">
      <c r="B25" s="53" t="s">
        <v>37</v>
      </c>
      <c r="C25" s="54"/>
      <c r="D25" s="54"/>
      <c r="E25" s="54"/>
      <c r="F25" s="54"/>
      <c r="G25" s="54"/>
      <c r="H25" s="55"/>
    </row>
    <row r="26" spans="2:8" ht="12.75" customHeight="1" x14ac:dyDescent="0.2">
      <c r="B26" s="25" t="s">
        <v>2</v>
      </c>
      <c r="C26" s="39" t="s">
        <v>26</v>
      </c>
      <c r="D26" s="46" t="s">
        <v>27</v>
      </c>
      <c r="E26" s="11" t="s">
        <v>4</v>
      </c>
      <c r="F26" s="11" t="s">
        <v>4</v>
      </c>
      <c r="G26" s="11" t="s">
        <v>4</v>
      </c>
      <c r="H26" s="11" t="s">
        <v>4</v>
      </c>
    </row>
    <row r="27" spans="2:8" x14ac:dyDescent="0.2">
      <c r="B27" s="25" t="s">
        <v>3</v>
      </c>
      <c r="C27" s="40"/>
      <c r="D27" s="47"/>
      <c r="E27" s="4" t="s">
        <v>5</v>
      </c>
      <c r="F27" s="4" t="s">
        <v>5</v>
      </c>
      <c r="G27" s="4" t="s">
        <v>5</v>
      </c>
      <c r="H27" s="4" t="s">
        <v>5</v>
      </c>
    </row>
    <row r="28" spans="2:8" ht="26.25" thickBot="1" x14ac:dyDescent="0.25">
      <c r="B28" s="3"/>
      <c r="C28" s="41"/>
      <c r="D28" s="48"/>
      <c r="E28" s="18" t="s">
        <v>28</v>
      </c>
      <c r="F28" s="5" t="s">
        <v>29</v>
      </c>
      <c r="G28" s="5" t="s">
        <v>30</v>
      </c>
      <c r="H28" s="5" t="s">
        <v>31</v>
      </c>
    </row>
    <row r="29" spans="2:8" ht="13.5" thickBot="1" x14ac:dyDescent="0.25">
      <c r="B29" s="24" t="s">
        <v>6</v>
      </c>
      <c r="C29" s="32">
        <f>+C31+C32+C33</f>
        <v>19929192</v>
      </c>
      <c r="D29" s="32">
        <f t="shared" ref="D29:H29" si="3">+D31+D32+D33</f>
        <v>19929192</v>
      </c>
      <c r="E29" s="32">
        <f t="shared" si="3"/>
        <v>696734</v>
      </c>
      <c r="F29" s="32">
        <f t="shared" si="3"/>
        <v>2710933</v>
      </c>
      <c r="G29" s="32">
        <f t="shared" si="3"/>
        <v>0</v>
      </c>
      <c r="H29" s="32">
        <f t="shared" si="3"/>
        <v>0</v>
      </c>
    </row>
    <row r="30" spans="2:8" ht="13.5" thickBot="1" x14ac:dyDescent="0.25">
      <c r="B30" s="6" t="s">
        <v>7</v>
      </c>
      <c r="C30" s="33"/>
      <c r="D30" s="33"/>
      <c r="E30" s="33"/>
      <c r="F30" s="33"/>
      <c r="G30" s="33"/>
      <c r="H30" s="33"/>
    </row>
    <row r="31" spans="2:8" ht="13.5" thickBot="1" x14ac:dyDescent="0.25">
      <c r="B31" s="7" t="s">
        <v>8</v>
      </c>
      <c r="C31" s="33">
        <v>819792</v>
      </c>
      <c r="D31" s="33">
        <v>819792</v>
      </c>
      <c r="E31" s="33">
        <v>152385</v>
      </c>
      <c r="F31" s="33">
        <v>308544</v>
      </c>
      <c r="G31" s="33"/>
      <c r="H31" s="33"/>
    </row>
    <row r="32" spans="2:8" ht="13.5" thickBot="1" x14ac:dyDescent="0.25">
      <c r="B32" s="7" t="s">
        <v>9</v>
      </c>
      <c r="C32" s="33">
        <v>19109400</v>
      </c>
      <c r="D32" s="33">
        <v>19109400</v>
      </c>
      <c r="E32" s="33">
        <v>544349</v>
      </c>
      <c r="F32" s="33">
        <v>2402389</v>
      </c>
      <c r="G32" s="33"/>
      <c r="H32" s="33"/>
    </row>
    <row r="33" spans="2:8" ht="13.5" thickBot="1" x14ac:dyDescent="0.25">
      <c r="B33" s="7" t="s">
        <v>10</v>
      </c>
      <c r="C33" s="33"/>
      <c r="D33" s="33"/>
      <c r="E33" s="33"/>
      <c r="F33" s="33"/>
      <c r="G33" s="33"/>
      <c r="H33" s="33"/>
    </row>
    <row r="34" spans="2:8" ht="13.5" thickBot="1" x14ac:dyDescent="0.25">
      <c r="B34" s="6"/>
      <c r="C34" s="33"/>
      <c r="D34" s="33"/>
      <c r="E34" s="33"/>
      <c r="F34" s="33"/>
      <c r="G34" s="33"/>
      <c r="H34" s="33"/>
    </row>
    <row r="35" spans="2:8" ht="26.25" thickBot="1" x14ac:dyDescent="0.25">
      <c r="B35" s="24" t="s">
        <v>11</v>
      </c>
      <c r="C35" s="32">
        <f>+SUM(C36:C39)</f>
        <v>0</v>
      </c>
      <c r="D35" s="32">
        <f t="shared" ref="D35:H35" si="4">+SUM(D36:D39)</f>
        <v>0</v>
      </c>
      <c r="E35" s="32">
        <f t="shared" si="4"/>
        <v>0</v>
      </c>
      <c r="F35" s="32">
        <f t="shared" si="4"/>
        <v>0</v>
      </c>
      <c r="G35" s="32">
        <f t="shared" si="4"/>
        <v>0</v>
      </c>
      <c r="H35" s="32">
        <f t="shared" si="4"/>
        <v>0</v>
      </c>
    </row>
    <row r="36" spans="2:8" ht="13.5" thickBot="1" x14ac:dyDescent="0.25">
      <c r="B36" s="6" t="s">
        <v>19</v>
      </c>
      <c r="C36" s="33"/>
      <c r="D36" s="33"/>
      <c r="E36" s="33"/>
      <c r="F36" s="33"/>
      <c r="G36" s="33"/>
      <c r="H36" s="33"/>
    </row>
    <row r="37" spans="2:8" ht="13.5" thickBot="1" x14ac:dyDescent="0.25">
      <c r="B37" s="6" t="s">
        <v>12</v>
      </c>
      <c r="C37" s="33"/>
      <c r="D37" s="33"/>
      <c r="E37" s="33"/>
      <c r="F37" s="33"/>
      <c r="G37" s="33"/>
      <c r="H37" s="33"/>
    </row>
    <row r="38" spans="2:8" ht="13.5" thickBot="1" x14ac:dyDescent="0.25">
      <c r="B38" s="6" t="s">
        <v>12</v>
      </c>
      <c r="C38" s="33"/>
      <c r="D38" s="33"/>
      <c r="E38" s="33"/>
      <c r="F38" s="33"/>
      <c r="G38" s="33"/>
      <c r="H38" s="33"/>
    </row>
    <row r="39" spans="2:8" ht="13.5" thickBot="1" x14ac:dyDescent="0.25">
      <c r="B39" s="6"/>
      <c r="C39" s="33"/>
      <c r="D39" s="33"/>
      <c r="E39" s="33"/>
      <c r="F39" s="33"/>
      <c r="G39" s="33"/>
      <c r="H39" s="33"/>
    </row>
    <row r="40" spans="2:8" ht="13.5" thickBot="1" x14ac:dyDescent="0.25">
      <c r="B40" s="24" t="s">
        <v>13</v>
      </c>
      <c r="C40" s="32">
        <f>+C35+C29</f>
        <v>19929192</v>
      </c>
      <c r="D40" s="32">
        <f t="shared" ref="D40:H40" si="5">+D35+D29</f>
        <v>19929192</v>
      </c>
      <c r="E40" s="32">
        <f t="shared" si="5"/>
        <v>696734</v>
      </c>
      <c r="F40" s="32">
        <f t="shared" si="5"/>
        <v>2710933</v>
      </c>
      <c r="G40" s="32">
        <f t="shared" si="5"/>
        <v>0</v>
      </c>
      <c r="H40" s="32">
        <f t="shared" si="5"/>
        <v>0</v>
      </c>
    </row>
    <row r="41" spans="2:8" ht="13.5" thickBot="1" x14ac:dyDescent="0.25">
      <c r="B41" s="6"/>
      <c r="C41" s="33"/>
      <c r="D41" s="33"/>
      <c r="E41" s="33"/>
      <c r="F41" s="33"/>
      <c r="G41" s="33"/>
      <c r="H41" s="33"/>
    </row>
    <row r="42" spans="2:8" ht="13.5" thickBot="1" x14ac:dyDescent="0.25">
      <c r="B42" s="6" t="s">
        <v>14</v>
      </c>
      <c r="C42" s="34">
        <v>29</v>
      </c>
      <c r="D42" s="34">
        <v>29</v>
      </c>
      <c r="E42" s="34">
        <v>9</v>
      </c>
      <c r="F42" s="34">
        <v>18</v>
      </c>
      <c r="G42" s="34"/>
      <c r="H42" s="34"/>
    </row>
    <row r="43" spans="2:8" ht="13.5" thickBot="1" x14ac:dyDescent="0.25">
      <c r="B43" s="26"/>
      <c r="C43" s="27"/>
      <c r="D43" s="27"/>
      <c r="E43" s="27"/>
      <c r="F43" s="27"/>
      <c r="G43" s="27"/>
      <c r="H43" s="27"/>
    </row>
    <row r="44" spans="2:8" ht="13.5" thickBot="1" x14ac:dyDescent="0.25">
      <c r="B44" s="53" t="s">
        <v>38</v>
      </c>
      <c r="C44" s="54"/>
      <c r="D44" s="54"/>
      <c r="E44" s="54"/>
      <c r="F44" s="54"/>
      <c r="G44" s="54"/>
      <c r="H44" s="55"/>
    </row>
    <row r="45" spans="2:8" x14ac:dyDescent="0.2">
      <c r="B45" s="25" t="s">
        <v>2</v>
      </c>
      <c r="C45" s="39" t="s">
        <v>26</v>
      </c>
      <c r="D45" s="46" t="s">
        <v>27</v>
      </c>
      <c r="E45" s="11" t="s">
        <v>4</v>
      </c>
      <c r="F45" s="11" t="s">
        <v>4</v>
      </c>
      <c r="G45" s="11" t="s">
        <v>4</v>
      </c>
      <c r="H45" s="11" t="s">
        <v>4</v>
      </c>
    </row>
    <row r="46" spans="2:8" x14ac:dyDescent="0.2">
      <c r="B46" s="25" t="s">
        <v>3</v>
      </c>
      <c r="C46" s="40"/>
      <c r="D46" s="47"/>
      <c r="E46" s="4" t="s">
        <v>5</v>
      </c>
      <c r="F46" s="4" t="s">
        <v>5</v>
      </c>
      <c r="G46" s="4" t="s">
        <v>5</v>
      </c>
      <c r="H46" s="4" t="s">
        <v>5</v>
      </c>
    </row>
    <row r="47" spans="2:8" ht="26.25" thickBot="1" x14ac:dyDescent="0.25">
      <c r="B47" s="3"/>
      <c r="C47" s="41"/>
      <c r="D47" s="48"/>
      <c r="E47" s="18" t="s">
        <v>28</v>
      </c>
      <c r="F47" s="5" t="s">
        <v>29</v>
      </c>
      <c r="G47" s="5" t="s">
        <v>30</v>
      </c>
      <c r="H47" s="5" t="s">
        <v>31</v>
      </c>
    </row>
    <row r="48" spans="2:8" ht="13.5" thickBot="1" x14ac:dyDescent="0.25">
      <c r="B48" s="24" t="s">
        <v>6</v>
      </c>
      <c r="C48" s="32">
        <f>+C50+C51+C52</f>
        <v>3237227</v>
      </c>
      <c r="D48" s="32">
        <f t="shared" ref="D48:H48" si="6">+D50+D51+D52</f>
        <v>3237227</v>
      </c>
      <c r="E48" s="32">
        <f t="shared" si="6"/>
        <v>745238</v>
      </c>
      <c r="F48" s="32">
        <f t="shared" si="6"/>
        <v>1544267</v>
      </c>
      <c r="G48" s="32">
        <f t="shared" si="6"/>
        <v>0</v>
      </c>
      <c r="H48" s="32">
        <f t="shared" si="6"/>
        <v>0</v>
      </c>
    </row>
    <row r="49" spans="2:8" ht="13.5" thickBot="1" x14ac:dyDescent="0.25">
      <c r="B49" s="6" t="s">
        <v>7</v>
      </c>
      <c r="C49" s="33"/>
      <c r="D49" s="33"/>
      <c r="E49" s="33"/>
      <c r="F49" s="33"/>
      <c r="G49" s="33"/>
      <c r="H49" s="33"/>
    </row>
    <row r="50" spans="2:8" ht="13.5" thickBot="1" x14ac:dyDescent="0.25">
      <c r="B50" s="7" t="s">
        <v>8</v>
      </c>
      <c r="C50" s="33">
        <v>1858327</v>
      </c>
      <c r="D50" s="33">
        <v>1858327</v>
      </c>
      <c r="E50" s="33">
        <v>426722</v>
      </c>
      <c r="F50" s="33">
        <v>954780</v>
      </c>
      <c r="G50" s="33"/>
      <c r="H50" s="33"/>
    </row>
    <row r="51" spans="2:8" ht="13.5" thickBot="1" x14ac:dyDescent="0.25">
      <c r="B51" s="7" t="s">
        <v>9</v>
      </c>
      <c r="C51" s="33">
        <v>1211900</v>
      </c>
      <c r="D51" s="33">
        <v>1211900</v>
      </c>
      <c r="E51" s="33">
        <v>318516</v>
      </c>
      <c r="F51" s="33">
        <v>574385</v>
      </c>
      <c r="G51" s="33"/>
      <c r="H51" s="33"/>
    </row>
    <row r="52" spans="2:8" ht="13.5" thickBot="1" x14ac:dyDescent="0.25">
      <c r="B52" s="7" t="s">
        <v>10</v>
      </c>
      <c r="C52" s="33">
        <v>167000</v>
      </c>
      <c r="D52" s="33">
        <v>167000</v>
      </c>
      <c r="E52" s="33"/>
      <c r="F52" s="33">
        <v>15102</v>
      </c>
      <c r="G52" s="33"/>
      <c r="H52" s="33"/>
    </row>
    <row r="53" spans="2:8" ht="13.5" thickBot="1" x14ac:dyDescent="0.25">
      <c r="B53" s="6"/>
      <c r="C53" s="33"/>
      <c r="D53" s="33"/>
      <c r="E53" s="33"/>
      <c r="F53" s="33"/>
      <c r="G53" s="33"/>
      <c r="H53" s="33"/>
    </row>
    <row r="54" spans="2:8" ht="26.25" thickBot="1" x14ac:dyDescent="0.25">
      <c r="B54" s="24" t="s">
        <v>11</v>
      </c>
      <c r="C54" s="32">
        <f>+SUM(C55:C58)</f>
        <v>0</v>
      </c>
      <c r="D54" s="32">
        <f t="shared" ref="D54:H54" si="7">+SUM(D55:D58)</f>
        <v>0</v>
      </c>
      <c r="E54" s="32">
        <f t="shared" si="7"/>
        <v>0</v>
      </c>
      <c r="F54" s="32">
        <f t="shared" si="7"/>
        <v>0</v>
      </c>
      <c r="G54" s="32">
        <f t="shared" si="7"/>
        <v>0</v>
      </c>
      <c r="H54" s="32">
        <f t="shared" si="7"/>
        <v>0</v>
      </c>
    </row>
    <row r="55" spans="2:8" ht="13.5" thickBot="1" x14ac:dyDescent="0.25">
      <c r="B55" s="6" t="s">
        <v>19</v>
      </c>
      <c r="C55" s="33"/>
      <c r="D55" s="33"/>
      <c r="E55" s="33"/>
      <c r="F55" s="33"/>
      <c r="G55" s="33"/>
      <c r="H55" s="33"/>
    </row>
    <row r="56" spans="2:8" ht="13.5" thickBot="1" x14ac:dyDescent="0.25">
      <c r="B56" s="6" t="s">
        <v>12</v>
      </c>
      <c r="C56" s="33"/>
      <c r="D56" s="33"/>
      <c r="E56" s="33"/>
      <c r="F56" s="33"/>
      <c r="G56" s="33"/>
      <c r="H56" s="33"/>
    </row>
    <row r="57" spans="2:8" ht="13.5" thickBot="1" x14ac:dyDescent="0.25">
      <c r="B57" s="6" t="s">
        <v>12</v>
      </c>
      <c r="C57" s="33"/>
      <c r="D57" s="33"/>
      <c r="E57" s="33"/>
      <c r="F57" s="33"/>
      <c r="G57" s="33"/>
      <c r="H57" s="33"/>
    </row>
    <row r="58" spans="2:8" ht="13.5" thickBot="1" x14ac:dyDescent="0.25">
      <c r="B58" s="6"/>
      <c r="C58" s="33"/>
      <c r="D58" s="33"/>
      <c r="E58" s="33"/>
      <c r="F58" s="33"/>
      <c r="G58" s="33"/>
      <c r="H58" s="33"/>
    </row>
    <row r="59" spans="2:8" ht="13.5" thickBot="1" x14ac:dyDescent="0.25">
      <c r="B59" s="24" t="s">
        <v>13</v>
      </c>
      <c r="C59" s="32">
        <f>+C54+C48</f>
        <v>3237227</v>
      </c>
      <c r="D59" s="32">
        <f t="shared" ref="D59:H59" si="8">+D54+D48</f>
        <v>3237227</v>
      </c>
      <c r="E59" s="32">
        <f t="shared" si="8"/>
        <v>745238</v>
      </c>
      <c r="F59" s="32">
        <f t="shared" si="8"/>
        <v>1544267</v>
      </c>
      <c r="G59" s="32">
        <f t="shared" si="8"/>
        <v>0</v>
      </c>
      <c r="H59" s="32">
        <f t="shared" si="8"/>
        <v>0</v>
      </c>
    </row>
    <row r="60" spans="2:8" ht="13.5" thickBot="1" x14ac:dyDescent="0.25">
      <c r="B60" s="6"/>
      <c r="C60" s="33"/>
      <c r="D60" s="33"/>
      <c r="E60" s="33"/>
      <c r="F60" s="33"/>
      <c r="G60" s="33"/>
      <c r="H60" s="33"/>
    </row>
    <row r="61" spans="2:8" ht="13.5" thickBot="1" x14ac:dyDescent="0.25">
      <c r="B61" s="6" t="s">
        <v>14</v>
      </c>
      <c r="C61" s="34">
        <v>47</v>
      </c>
      <c r="D61" s="34">
        <v>47</v>
      </c>
      <c r="E61" s="34">
        <v>33</v>
      </c>
      <c r="F61" s="34">
        <v>36</v>
      </c>
      <c r="G61" s="34"/>
      <c r="H61" s="34"/>
    </row>
    <row r="62" spans="2:8" x14ac:dyDescent="0.2">
      <c r="B62" s="26"/>
      <c r="C62" s="27"/>
      <c r="D62" s="27"/>
      <c r="E62" s="27"/>
      <c r="F62" s="27"/>
      <c r="G62" s="27"/>
      <c r="H62" s="27"/>
    </row>
    <row r="63" spans="2:8" ht="15.75" x14ac:dyDescent="0.2">
      <c r="B63" s="8"/>
    </row>
    <row r="64" spans="2:8" x14ac:dyDescent="0.2">
      <c r="B64" s="56" t="s">
        <v>34</v>
      </c>
      <c r="C64" s="57"/>
      <c r="D64" s="57"/>
      <c r="E64" s="57"/>
      <c r="F64" s="57"/>
      <c r="G64" s="57"/>
      <c r="H64" s="57"/>
    </row>
    <row r="65" spans="2:8" x14ac:dyDescent="0.2">
      <c r="B65" s="57"/>
      <c r="C65" s="57"/>
      <c r="D65" s="57"/>
      <c r="E65" s="57"/>
      <c r="F65" s="57"/>
      <c r="G65" s="57"/>
      <c r="H65" s="57"/>
    </row>
    <row r="66" spans="2:8" ht="13.5" thickBot="1" x14ac:dyDescent="0.25"/>
    <row r="67" spans="2:8" ht="28.5" customHeight="1" thickBot="1" x14ac:dyDescent="0.25">
      <c r="B67" s="50" t="s">
        <v>20</v>
      </c>
      <c r="C67" s="51"/>
      <c r="D67" s="51"/>
      <c r="E67" s="51"/>
      <c r="F67" s="51"/>
      <c r="G67" s="51"/>
      <c r="H67" s="52"/>
    </row>
    <row r="68" spans="2:8" ht="12.75" customHeight="1" x14ac:dyDescent="0.2">
      <c r="B68" s="19" t="s">
        <v>21</v>
      </c>
      <c r="C68" s="39" t="s">
        <v>26</v>
      </c>
      <c r="D68" s="46" t="s">
        <v>27</v>
      </c>
      <c r="E68" s="11" t="s">
        <v>4</v>
      </c>
      <c r="F68" s="11" t="s">
        <v>4</v>
      </c>
      <c r="G68" s="11" t="s">
        <v>4</v>
      </c>
      <c r="H68" s="11" t="s">
        <v>4</v>
      </c>
    </row>
    <row r="69" spans="2:8" x14ac:dyDescent="0.2">
      <c r="B69" s="19" t="s">
        <v>3</v>
      </c>
      <c r="C69" s="40"/>
      <c r="D69" s="47"/>
      <c r="E69" s="4" t="s">
        <v>5</v>
      </c>
      <c r="F69" s="4" t="s">
        <v>5</v>
      </c>
      <c r="G69" s="4" t="s">
        <v>5</v>
      </c>
      <c r="H69" s="4" t="s">
        <v>5</v>
      </c>
    </row>
    <row r="70" spans="2:8" ht="39.75" customHeight="1" thickBot="1" x14ac:dyDescent="0.25">
      <c r="B70" s="3"/>
      <c r="C70" s="41"/>
      <c r="D70" s="48"/>
      <c r="E70" s="18" t="s">
        <v>28</v>
      </c>
      <c r="F70" s="5" t="s">
        <v>29</v>
      </c>
      <c r="G70" s="5" t="s">
        <v>30</v>
      </c>
      <c r="H70" s="5" t="s">
        <v>33</v>
      </c>
    </row>
    <row r="71" spans="2:8" ht="13.5" thickBot="1" x14ac:dyDescent="0.25">
      <c r="B71" s="24" t="s">
        <v>6</v>
      </c>
      <c r="C71" s="32">
        <f>+C73+C74+C75</f>
        <v>27163200</v>
      </c>
      <c r="D71" s="32">
        <f t="shared" ref="D71:H71" si="9">+D73+D74+D75</f>
        <v>27618100</v>
      </c>
      <c r="E71" s="32">
        <f t="shared" si="9"/>
        <v>1851256</v>
      </c>
      <c r="F71" s="32">
        <f t="shared" si="9"/>
        <v>5272674</v>
      </c>
      <c r="G71" s="32">
        <f t="shared" si="9"/>
        <v>0</v>
      </c>
      <c r="H71" s="32">
        <f t="shared" si="9"/>
        <v>0</v>
      </c>
    </row>
    <row r="72" spans="2:8" ht="13.5" thickBot="1" x14ac:dyDescent="0.25">
      <c r="B72" s="6" t="s">
        <v>7</v>
      </c>
      <c r="C72" s="33"/>
      <c r="D72" s="33"/>
      <c r="E72" s="33"/>
      <c r="F72" s="33"/>
      <c r="G72" s="33"/>
      <c r="H72" s="33"/>
    </row>
    <row r="73" spans="2:8" ht="13.5" thickBot="1" x14ac:dyDescent="0.25">
      <c r="B73" s="7" t="s">
        <v>8</v>
      </c>
      <c r="C73" s="33">
        <f>+C12+C31+C50</f>
        <v>4706500</v>
      </c>
      <c r="D73" s="33">
        <f t="shared" ref="D73:H73" si="10">+D12+D31+D50</f>
        <v>4775000</v>
      </c>
      <c r="E73" s="33">
        <f t="shared" si="10"/>
        <v>889915</v>
      </c>
      <c r="F73" s="33">
        <f t="shared" si="10"/>
        <v>2072456</v>
      </c>
      <c r="G73" s="33">
        <f t="shared" si="10"/>
        <v>0</v>
      </c>
      <c r="H73" s="33">
        <f t="shared" si="10"/>
        <v>0</v>
      </c>
    </row>
    <row r="74" spans="2:8" ht="13.5" thickBot="1" x14ac:dyDescent="0.25">
      <c r="B74" s="7" t="s">
        <v>9</v>
      </c>
      <c r="C74" s="33">
        <f t="shared" ref="C74:H75" si="11">+C13+C32+C51</f>
        <v>22289700</v>
      </c>
      <c r="D74" s="33">
        <f t="shared" si="11"/>
        <v>22647100</v>
      </c>
      <c r="E74" s="33">
        <f t="shared" si="11"/>
        <v>961341</v>
      </c>
      <c r="F74" s="33">
        <f t="shared" si="11"/>
        <v>3185116</v>
      </c>
      <c r="G74" s="33">
        <f t="shared" si="11"/>
        <v>0</v>
      </c>
      <c r="H74" s="33">
        <f t="shared" si="11"/>
        <v>0</v>
      </c>
    </row>
    <row r="75" spans="2:8" ht="13.5" thickBot="1" x14ac:dyDescent="0.25">
      <c r="B75" s="7" t="s">
        <v>10</v>
      </c>
      <c r="C75" s="33">
        <f t="shared" si="11"/>
        <v>167000</v>
      </c>
      <c r="D75" s="33">
        <f t="shared" si="11"/>
        <v>196000</v>
      </c>
      <c r="E75" s="33">
        <f t="shared" si="11"/>
        <v>0</v>
      </c>
      <c r="F75" s="33">
        <f t="shared" si="11"/>
        <v>15102</v>
      </c>
      <c r="G75" s="33">
        <f t="shared" si="11"/>
        <v>0</v>
      </c>
      <c r="H75" s="33">
        <f t="shared" si="11"/>
        <v>0</v>
      </c>
    </row>
    <row r="76" spans="2:8" ht="13.5" thickBot="1" x14ac:dyDescent="0.25">
      <c r="B76" s="6"/>
      <c r="C76" s="33"/>
      <c r="D76" s="33"/>
      <c r="E76" s="33"/>
      <c r="F76" s="33"/>
      <c r="G76" s="33"/>
      <c r="H76" s="33"/>
    </row>
    <row r="77" spans="2:8" ht="26.25" customHeight="1" thickBot="1" x14ac:dyDescent="0.25">
      <c r="B77" s="24" t="s">
        <v>11</v>
      </c>
      <c r="C77" s="32">
        <f>+SUM(C78:C81)</f>
        <v>0</v>
      </c>
      <c r="D77" s="32">
        <f t="shared" ref="D77:H77" si="12">+SUM(D78:D81)</f>
        <v>77067360</v>
      </c>
      <c r="E77" s="32">
        <f t="shared" si="12"/>
        <v>0</v>
      </c>
      <c r="F77" s="32">
        <f t="shared" si="12"/>
        <v>68876528</v>
      </c>
      <c r="G77" s="32">
        <f t="shared" si="12"/>
        <v>0</v>
      </c>
      <c r="H77" s="32">
        <f t="shared" si="12"/>
        <v>0</v>
      </c>
    </row>
    <row r="78" spans="2:8" ht="13.5" thickBot="1" x14ac:dyDescent="0.25">
      <c r="B78" s="6" t="s">
        <v>19</v>
      </c>
      <c r="C78" s="33"/>
      <c r="D78" s="33"/>
      <c r="E78" s="33"/>
      <c r="F78" s="33"/>
      <c r="G78" s="33"/>
      <c r="H78" s="33"/>
    </row>
    <row r="79" spans="2:8" ht="39" thickBot="1" x14ac:dyDescent="0.25">
      <c r="B79" s="6" t="str">
        <f>+B18</f>
        <v>хуманитарна помощ за лица търсещи временна закрила в Република България вследствие на военните действия в Украйна</v>
      </c>
      <c r="C79" s="33">
        <f>+C18+C37+C56</f>
        <v>0</v>
      </c>
      <c r="D79" s="33">
        <f t="shared" ref="D79:H79" si="13">+D18+D37+D56</f>
        <v>77067360</v>
      </c>
      <c r="E79" s="33">
        <f t="shared" si="13"/>
        <v>0</v>
      </c>
      <c r="F79" s="33">
        <f t="shared" si="13"/>
        <v>68876528</v>
      </c>
      <c r="G79" s="33">
        <f t="shared" si="13"/>
        <v>0</v>
      </c>
      <c r="H79" s="33">
        <f t="shared" si="13"/>
        <v>0</v>
      </c>
    </row>
    <row r="80" spans="2:8" ht="13.5" thickBot="1" x14ac:dyDescent="0.25">
      <c r="B80" s="6" t="s">
        <v>12</v>
      </c>
      <c r="C80" s="33">
        <f>+C19+C38+C57</f>
        <v>0</v>
      </c>
      <c r="D80" s="33">
        <f t="shared" ref="D80:H80" si="14">+D19+D38+D57</f>
        <v>0</v>
      </c>
      <c r="E80" s="33">
        <f t="shared" si="14"/>
        <v>0</v>
      </c>
      <c r="F80" s="33">
        <f t="shared" si="14"/>
        <v>0</v>
      </c>
      <c r="G80" s="33">
        <f t="shared" si="14"/>
        <v>0</v>
      </c>
      <c r="H80" s="33">
        <f t="shared" si="14"/>
        <v>0</v>
      </c>
    </row>
    <row r="81" spans="2:8" ht="13.5" thickBot="1" x14ac:dyDescent="0.25">
      <c r="B81" s="6"/>
      <c r="C81" s="33"/>
      <c r="D81" s="33"/>
      <c r="E81" s="33"/>
      <c r="F81" s="33"/>
      <c r="G81" s="33"/>
      <c r="H81" s="33"/>
    </row>
    <row r="82" spans="2:8" ht="13.5" thickBot="1" x14ac:dyDescent="0.25">
      <c r="B82" s="24" t="s">
        <v>13</v>
      </c>
      <c r="C82" s="32">
        <f>+C77+C71</f>
        <v>27163200</v>
      </c>
      <c r="D82" s="32">
        <f t="shared" ref="D82:H82" si="15">+D77+D71</f>
        <v>104685460</v>
      </c>
      <c r="E82" s="32">
        <f t="shared" si="15"/>
        <v>1851256</v>
      </c>
      <c r="F82" s="32">
        <f t="shared" si="15"/>
        <v>74149202</v>
      </c>
      <c r="G82" s="32">
        <f t="shared" si="15"/>
        <v>0</v>
      </c>
      <c r="H82" s="32">
        <f t="shared" si="15"/>
        <v>0</v>
      </c>
    </row>
    <row r="83" spans="2:8" ht="13.5" thickBot="1" x14ac:dyDescent="0.25">
      <c r="B83" s="6"/>
      <c r="C83" s="33"/>
      <c r="D83" s="33"/>
      <c r="E83" s="33"/>
      <c r="F83" s="33"/>
      <c r="G83" s="33"/>
      <c r="H83" s="33"/>
    </row>
    <row r="84" spans="2:8" ht="13.5" thickBot="1" x14ac:dyDescent="0.25">
      <c r="B84" s="6" t="s">
        <v>14</v>
      </c>
      <c r="C84" s="34">
        <f>+C23+C42+C61</f>
        <v>135</v>
      </c>
      <c r="D84" s="34">
        <f t="shared" ref="D84:H84" si="16">+D23+D42+D61</f>
        <v>135</v>
      </c>
      <c r="E84" s="34">
        <f t="shared" si="16"/>
        <v>90</v>
      </c>
      <c r="F84" s="34">
        <f t="shared" si="16"/>
        <v>86</v>
      </c>
      <c r="G84" s="34">
        <f t="shared" si="16"/>
        <v>0</v>
      </c>
      <c r="H84" s="34">
        <f t="shared" si="16"/>
        <v>0</v>
      </c>
    </row>
    <row r="85" spans="2:8" ht="15.75" x14ac:dyDescent="0.2">
      <c r="B85" s="8"/>
    </row>
  </sheetData>
  <mergeCells count="16">
    <mergeCell ref="D68:D70"/>
    <mergeCell ref="B64:H65"/>
    <mergeCell ref="B6:H6"/>
    <mergeCell ref="C7:C9"/>
    <mergeCell ref="C68:C70"/>
    <mergeCell ref="B3:H3"/>
    <mergeCell ref="B4:H4"/>
    <mergeCell ref="B5:H5"/>
    <mergeCell ref="D7:D9"/>
    <mergeCell ref="B67:H67"/>
    <mergeCell ref="B25:H25"/>
    <mergeCell ref="C26:C28"/>
    <mergeCell ref="D26:D28"/>
    <mergeCell ref="B44:H44"/>
    <mergeCell ref="C45:C47"/>
    <mergeCell ref="D45:D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Admin</cp:lastModifiedBy>
  <dcterms:created xsi:type="dcterms:W3CDTF">2016-04-01T09:51:31Z</dcterms:created>
  <dcterms:modified xsi:type="dcterms:W3CDTF">2022-08-16T06:35:57Z</dcterms:modified>
</cp:coreProperties>
</file>