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Ilkov\Desktop\"/>
    </mc:Choice>
  </mc:AlternateContent>
  <bookViews>
    <workbookView xWindow="0" yWindow="0" windowWidth="28800" windowHeight="12330" activeTab="1"/>
  </bookViews>
  <sheets>
    <sheet name="политики+програми" sheetId="2" r:id="rId1"/>
    <sheet name="Програми" sheetId="1" r:id="rId2"/>
  </sheets>
  <calcPr calcId="162913"/>
</workbook>
</file>

<file path=xl/calcChain.xml><?xml version="1.0" encoding="utf-8"?>
<calcChain xmlns="http://schemas.openxmlformats.org/spreadsheetml/2006/main">
  <c r="H73" i="1" l="1"/>
  <c r="G73" i="1"/>
  <c r="F73" i="1"/>
  <c r="E73" i="1"/>
  <c r="D73" i="1"/>
  <c r="H71" i="1"/>
  <c r="G71" i="1"/>
  <c r="F71" i="1"/>
  <c r="E71" i="1"/>
  <c r="D71" i="1"/>
  <c r="H67" i="1"/>
  <c r="G67" i="1"/>
  <c r="F67" i="1"/>
  <c r="E67" i="1"/>
  <c r="D67" i="1"/>
  <c r="H68" i="1"/>
  <c r="G68" i="1"/>
  <c r="F68" i="1"/>
  <c r="E68" i="1"/>
  <c r="D68" i="1"/>
  <c r="H69" i="1"/>
  <c r="G69" i="1"/>
  <c r="F69" i="1"/>
  <c r="E69" i="1"/>
  <c r="D69" i="1"/>
  <c r="B73" i="1" l="1"/>
  <c r="D77" i="1" l="1"/>
  <c r="E77" i="1"/>
  <c r="F77" i="1"/>
  <c r="G77" i="1"/>
  <c r="H77" i="1"/>
  <c r="C77" i="1"/>
  <c r="C68" i="1"/>
  <c r="C69" i="1"/>
  <c r="C67" i="1"/>
  <c r="C16" i="1"/>
  <c r="H51" i="1"/>
  <c r="G51" i="1"/>
  <c r="F51" i="1"/>
  <c r="E51" i="1"/>
  <c r="D51" i="1"/>
  <c r="C51" i="1"/>
  <c r="H45" i="1"/>
  <c r="G45" i="1"/>
  <c r="F45" i="1"/>
  <c r="E45" i="1"/>
  <c r="D45" i="1"/>
  <c r="C45" i="1"/>
  <c r="H35" i="1"/>
  <c r="G35" i="1"/>
  <c r="F35" i="1"/>
  <c r="E35" i="1"/>
  <c r="D35" i="1"/>
  <c r="C35" i="1"/>
  <c r="H29" i="1"/>
  <c r="G29" i="1"/>
  <c r="F29" i="1"/>
  <c r="E29" i="1"/>
  <c r="D29" i="1"/>
  <c r="C29" i="1"/>
  <c r="C73" i="1" l="1"/>
  <c r="C71" i="1"/>
  <c r="E53" i="1"/>
  <c r="E17" i="2" s="1"/>
  <c r="F53" i="1"/>
  <c r="F17" i="2" s="1"/>
  <c r="H53" i="1"/>
  <c r="H17" i="2" s="1"/>
  <c r="G53" i="1"/>
  <c r="G17" i="2" s="1"/>
  <c r="D53" i="1"/>
  <c r="D17" i="2" s="1"/>
  <c r="C53" i="1"/>
  <c r="C17" i="2" s="1"/>
  <c r="D37" i="1"/>
  <c r="D16" i="2" s="1"/>
  <c r="C65" i="1"/>
  <c r="C75" i="1" s="1"/>
  <c r="H37" i="1"/>
  <c r="H16" i="2" s="1"/>
  <c r="F37" i="1"/>
  <c r="F16" i="2" s="1"/>
  <c r="E37" i="1"/>
  <c r="E16" i="2" s="1"/>
  <c r="C37" i="1"/>
  <c r="C16" i="2" s="1"/>
  <c r="G37" i="1"/>
  <c r="G16" i="2" s="1"/>
  <c r="H65" i="1" l="1"/>
  <c r="G65" i="1"/>
  <c r="F65" i="1"/>
  <c r="E65" i="1"/>
  <c r="D65" i="1"/>
  <c r="D75" i="1" l="1"/>
  <c r="F75" i="1"/>
  <c r="H75" i="1"/>
  <c r="G75" i="1"/>
  <c r="E75" i="1"/>
  <c r="D16" i="1"/>
  <c r="E16" i="1"/>
  <c r="F16" i="1"/>
  <c r="G16" i="1"/>
  <c r="H16" i="1"/>
  <c r="D10" i="1"/>
  <c r="E10" i="1"/>
  <c r="F10" i="1"/>
  <c r="G10" i="1"/>
  <c r="H10" i="1"/>
  <c r="C10" i="1"/>
  <c r="C21" i="1" s="1"/>
  <c r="C15" i="2" s="1"/>
  <c r="C14" i="2" s="1"/>
  <c r="C18" i="2" s="1"/>
  <c r="E21" i="1" l="1"/>
  <c r="E15" i="2" s="1"/>
  <c r="E14" i="2" s="1"/>
  <c r="E18" i="2" s="1"/>
  <c r="D21" i="1"/>
  <c r="D15" i="2" s="1"/>
  <c r="D14" i="2" s="1"/>
  <c r="D18" i="2" s="1"/>
  <c r="H21" i="1"/>
  <c r="H15" i="2" s="1"/>
  <c r="H14" i="2" s="1"/>
  <c r="H18" i="2" s="1"/>
  <c r="F21" i="1"/>
  <c r="F15" i="2" s="1"/>
  <c r="F14" i="2" s="1"/>
  <c r="F18" i="2" s="1"/>
  <c r="G21" i="1"/>
  <c r="G15" i="2" s="1"/>
  <c r="G14" i="2" s="1"/>
  <c r="G18" i="2" s="1"/>
</calcChain>
</file>

<file path=xl/sharedStrings.xml><?xml version="1.0" encoding="utf-8"?>
<sst xmlns="http://schemas.openxmlformats.org/spreadsheetml/2006/main" count="141" uniqueCount="47">
  <si>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</si>
  <si>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</si>
  <si>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</si>
  <si>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</si>
  <si>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</si>
  <si>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</si>
  <si>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</si>
  <si>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</si>
  <si>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</si>
  <si>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</si>
  <si>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</si>
  <si>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</si>
  <si>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</si>
  <si>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</si>
  <si>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</si>
  <si>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</si>
  <si>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Бюджетна програма „Администрация“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</si>
  <si>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</si>
  <si>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</si>
  <si>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</si>
  <si>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</si>
  <si>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</si>
  <si>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</si>
  <si>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</si>
  <si>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</si>
  <si>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Закон 2022</t>
  </si>
  <si>
    <t>Уточнен план 2022 г.</t>
  </si>
  <si>
    <t>31 март 2022 г.</t>
  </si>
  <si>
    <t>30 юни 2022 г.</t>
  </si>
  <si>
    <t>30 септември 2022 г.</t>
  </si>
  <si>
    <t>31 декември 2022 г.</t>
  </si>
  <si>
    <t>* Класификационен код съгласно Решение № 52 на Министерския съвет от 2022 г.</t>
  </si>
  <si>
    <t>31 декември 202 г.</t>
  </si>
  <si>
    <t>Отчетът се попълва за всяка бюджетна програма поотделно, като заедно с наименованието й се посочва и класификационният й код съгласно  Решение № 52 на Министерския съвет от 2022 г.</t>
  </si>
  <si>
    <r>
      <t>7100.01.01</t>
    </r>
    <r>
      <rPr>
        <b/>
        <sz val="10"/>
        <color theme="1"/>
        <rFont val="Times New Roman"/>
        <family val="1"/>
        <charset val="204"/>
      </rPr>
      <t xml:space="preserve"> - Бюджетна програма „Подобряване на политиките и регулациите в сектора на туризма“</t>
    </r>
  </si>
  <si>
    <r>
      <t>7100.01.02</t>
    </r>
    <r>
      <rPr>
        <b/>
        <sz val="10"/>
        <color theme="1"/>
        <rFont val="Times New Roman"/>
        <family val="1"/>
        <charset val="204"/>
      </rPr>
      <t xml:space="preserve"> - Бюджетна програма „Развитие на националната туристическа реклама и международно сътрудничество в областта на туризма“</t>
    </r>
  </si>
  <si>
    <r>
      <t>7100.02.00</t>
    </r>
    <r>
      <rPr>
        <b/>
        <sz val="10"/>
        <color theme="1"/>
        <rFont val="Times New Roman"/>
        <family val="1"/>
        <charset val="204"/>
      </rPr>
      <t>- Бюджетна програма „Администрация“</t>
    </r>
  </si>
  <si>
    <t>Политика в областта на устойчивото развитие на туризма</t>
  </si>
  <si>
    <t>7100.01.00</t>
  </si>
  <si>
    <t>Бюджетна програма „Подобряване на политиките и регулациите в сектора на туризма“</t>
  </si>
  <si>
    <t>Бюджетна програма „Развитие на националната туристическа реклама и международно сътрудничество в областта на туризма“</t>
  </si>
  <si>
    <t>7100.02.00</t>
  </si>
  <si>
    <t xml:space="preserve">.7100.01.01 </t>
  </si>
  <si>
    <t>.7100.01.02</t>
  </si>
  <si>
    <t>хуманитарна помощ за лица търсещи временна закрила в Република България вследствие на военните действия в Украйна</t>
  </si>
  <si>
    <t>на  МИНИСТЕРСТВО НА ТУРИЗМА към 31.12.2022  г.</t>
  </si>
  <si>
    <t>към 31.12.2022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</si>
</sst>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л_в_._-;\-* #,##0.00\ _л_в_._-;_-* &quot;-&quot;??\ _л_в_._-;_-@_-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  <font>
      <sz val="10"/>
      <color theme="1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horizontal="left" vertical="center" wrapText="1" indent="1"/>
    </xf>
    <xf numFmtId="14" fontId="7" fillId="5" borderId="6" xfId="0" applyNumberFormat="1" applyFont="1" applyFill="1" applyBorder="1" applyAlignment="1">
      <alignment horizontal="left" vertical="center" wrapText="1" indent="1"/>
    </xf>
    <xf numFmtId="3" fontId="2" fillId="2" borderId="6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right" vertical="center" wrapText="1"/>
    </xf>
    <xf numFmtId="3" fontId="1" fillId="5" borderId="6" xfId="0" applyNumberFormat="1" applyFont="1" applyFill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43" fontId="0" fillId="0" borderId="0" xfId="1" applyFont="1" applyFill="1"/>
    <xf numFmtId="43" fontId="0" fillId="0" borderId="0" xfId="1" applyFont="1"/>
    <xf numFmtId="43" fontId="1" fillId="0" borderId="0" xfId="1" applyFont="1" applyFill="1" applyBorder="1" applyAlignment="1">
      <alignment horizontal="right" vertical="center" wrapText="1"/>
    </xf>
    <xf numFmtId="43" fontId="0" fillId="0" borderId="0" xfId="0" applyNumberFormat="1"/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8" fillId="0" borderId="0" xfId="0" quotePrefix="1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3" borderId="1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justify" vertical="center" wrapText="1"/>
    </xf>
    <xf numFmtId="0" fontId="5" fillId="4" borderId="2" xfId="0" applyFont="1" applyFill="1" applyBorder="1" applyAlignment="1">
      <alignment horizontal="justify" vertical="center" wrapText="1"/>
    </xf>
    <xf numFmtId="0" fontId="5" fillId="4" borderId="3" xfId="0" applyFont="1" applyFill="1" applyBorder="1" applyAlignment="1">
      <alignment horizontal="justify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2"/>
  <sheetViews>
    <sheetView zoomScale="115" zoomScaleNormal="115" workbookViewId="0">
      <selection activeCell="C18" sqref="C18"/>
    </sheetView>
  </sheetViews>
  <sheetFormatPr defaultRowHeight="12.75" x14ac:dyDescent="0.2"/>
  <cols>
    <col min="1" max="1" width="15" customWidth="1"/>
    <col min="2" max="2" width="72.6640625" customWidth="1"/>
    <col min="3" max="3" width="15" customWidth="1"/>
    <col min="4" max="4" width="16.83203125" customWidth="1"/>
    <col min="5" max="5" width="17.33203125" customWidth="1"/>
    <col min="6" max="6" width="16.6640625" customWidth="1"/>
    <col min="7" max="7" width="18.6640625" customWidth="1"/>
    <col min="8" max="8" width="18.33203125" customWidth="1"/>
  </cols>
  <sheetData>
    <row r="3" spans="1:8" ht="42" customHeight="1" x14ac:dyDescent="0.2">
      <c r="A3" s="42" t="s">
        <v>14</v>
      </c>
      <c r="B3" s="42"/>
      <c r="C3" s="42"/>
      <c r="D3" s="42"/>
      <c r="E3" s="42"/>
      <c r="F3" s="42"/>
      <c r="G3" s="42"/>
      <c r="H3" s="42"/>
    </row>
    <row r="4" spans="1:8" ht="15.75" x14ac:dyDescent="0.2">
      <c r="A4" s="43" t="s">
        <v>45</v>
      </c>
      <c r="B4" s="43"/>
      <c r="C4" s="43"/>
      <c r="D4" s="43"/>
      <c r="E4" s="43"/>
      <c r="F4" s="43"/>
      <c r="G4" s="43"/>
      <c r="H4" s="43"/>
    </row>
    <row r="5" spans="1:8" x14ac:dyDescent="0.2">
      <c r="A5" s="44" t="s">
        <v>21</v>
      </c>
      <c r="B5" s="45"/>
      <c r="C5" s="45"/>
      <c r="D5" s="45"/>
      <c r="E5" s="45"/>
      <c r="F5" s="45"/>
      <c r="G5" s="45"/>
      <c r="H5" s="45"/>
    </row>
    <row r="6" spans="1:8" ht="15.75" x14ac:dyDescent="0.2">
      <c r="A6" s="9"/>
    </row>
    <row r="7" spans="1:8" ht="15.75" x14ac:dyDescent="0.2">
      <c r="A7" s="43" t="s">
        <v>23</v>
      </c>
      <c r="B7" s="43"/>
      <c r="C7" s="43"/>
      <c r="D7" s="43"/>
      <c r="E7" s="43"/>
      <c r="F7" s="43"/>
      <c r="G7" s="43"/>
      <c r="H7" s="43"/>
    </row>
    <row r="8" spans="1:8" ht="15.75" x14ac:dyDescent="0.2">
      <c r="A8" s="43" t="s">
        <v>46</v>
      </c>
      <c r="B8" s="43"/>
      <c r="C8" s="43"/>
      <c r="D8" s="43"/>
      <c r="E8" s="43"/>
      <c r="F8" s="43"/>
      <c r="G8" s="43"/>
      <c r="H8" s="43"/>
    </row>
    <row r="9" spans="1:8" x14ac:dyDescent="0.2">
      <c r="A9" s="45" t="s">
        <v>22</v>
      </c>
      <c r="B9" s="45"/>
      <c r="C9" s="45"/>
      <c r="D9" s="45"/>
      <c r="E9" s="45"/>
      <c r="F9" s="45"/>
      <c r="G9" s="45"/>
      <c r="H9" s="45"/>
    </row>
    <row r="10" spans="1:8" ht="13.5" thickBot="1" x14ac:dyDescent="0.25">
      <c r="A10" s="10" t="s">
        <v>3</v>
      </c>
      <c r="H10" s="16" t="s">
        <v>3</v>
      </c>
    </row>
    <row r="11" spans="1:8" ht="12.75" customHeight="1" x14ac:dyDescent="0.2">
      <c r="A11" s="39" t="s">
        <v>15</v>
      </c>
      <c r="B11" s="39" t="s">
        <v>24</v>
      </c>
      <c r="C11" s="39" t="s">
        <v>25</v>
      </c>
      <c r="D11" s="46" t="s">
        <v>26</v>
      </c>
      <c r="E11" s="11" t="s">
        <v>4</v>
      </c>
      <c r="F11" s="11" t="s">
        <v>4</v>
      </c>
      <c r="G11" s="11" t="s">
        <v>4</v>
      </c>
      <c r="H11" s="11" t="s">
        <v>4</v>
      </c>
    </row>
    <row r="12" spans="1:8" x14ac:dyDescent="0.2">
      <c r="A12" s="40"/>
      <c r="B12" s="40"/>
      <c r="C12" s="40"/>
      <c r="D12" s="47"/>
      <c r="E12" s="4" t="s">
        <v>5</v>
      </c>
      <c r="F12" s="4" t="s">
        <v>5</v>
      </c>
      <c r="G12" s="4" t="s">
        <v>5</v>
      </c>
      <c r="H12" s="4" t="s">
        <v>5</v>
      </c>
    </row>
    <row r="13" spans="1:8" ht="26.25" thickBot="1" x14ac:dyDescent="0.25">
      <c r="A13" s="41"/>
      <c r="B13" s="41"/>
      <c r="C13" s="41"/>
      <c r="D13" s="48"/>
      <c r="E13" s="14" t="s">
        <v>27</v>
      </c>
      <c r="F13" s="5" t="s">
        <v>28</v>
      </c>
      <c r="G13" s="5" t="s">
        <v>29</v>
      </c>
      <c r="H13" s="5" t="s">
        <v>30</v>
      </c>
    </row>
    <row r="14" spans="1:8" ht="34.5" customHeight="1" thickBot="1" x14ac:dyDescent="0.25">
      <c r="A14" s="24" t="s">
        <v>38</v>
      </c>
      <c r="B14" s="25" t="s">
        <v>37</v>
      </c>
      <c r="C14" s="31">
        <f t="shared" ref="C14:H14" si="0">+C15+C16</f>
        <v>23925973</v>
      </c>
      <c r="D14" s="31">
        <f t="shared" si="0"/>
        <v>121364628</v>
      </c>
      <c r="E14" s="31">
        <f t="shared" si="0"/>
        <v>1106018</v>
      </c>
      <c r="F14" s="31">
        <f t="shared" si="0"/>
        <v>72604935</v>
      </c>
      <c r="G14" s="31">
        <f t="shared" si="0"/>
        <v>122542985</v>
      </c>
      <c r="H14" s="31">
        <f t="shared" si="0"/>
        <v>118996990.12</v>
      </c>
    </row>
    <row r="15" spans="1:8" ht="26.25" thickBot="1" x14ac:dyDescent="0.25">
      <c r="A15" s="27" t="s">
        <v>42</v>
      </c>
      <c r="B15" s="26" t="s">
        <v>39</v>
      </c>
      <c r="C15" s="32">
        <f>+Програми!C21</f>
        <v>3996781</v>
      </c>
      <c r="D15" s="32">
        <f>+Програми!D21</f>
        <v>101435436</v>
      </c>
      <c r="E15" s="32">
        <f>+Програми!E21</f>
        <v>409284</v>
      </c>
      <c r="F15" s="32">
        <f>+Програми!F21</f>
        <v>69894002</v>
      </c>
      <c r="G15" s="32">
        <f>+Програми!G21</f>
        <v>116828685</v>
      </c>
      <c r="H15" s="32">
        <f>+Програми!H21</f>
        <v>100425896.12</v>
      </c>
    </row>
    <row r="16" spans="1:8" ht="36" customHeight="1" thickBot="1" x14ac:dyDescent="0.25">
      <c r="A16" s="26" t="s">
        <v>43</v>
      </c>
      <c r="B16" s="26" t="s">
        <v>40</v>
      </c>
      <c r="C16" s="32">
        <f>+Програми!C37</f>
        <v>19929192</v>
      </c>
      <c r="D16" s="32">
        <f>+Програми!D37</f>
        <v>19929192</v>
      </c>
      <c r="E16" s="32">
        <f>+Програми!E37</f>
        <v>696734</v>
      </c>
      <c r="F16" s="32">
        <f>+Програми!F37</f>
        <v>2710933</v>
      </c>
      <c r="G16" s="32">
        <f>+Програми!G37</f>
        <v>5714300</v>
      </c>
      <c r="H16" s="32">
        <f>+Програми!H37</f>
        <v>18571094</v>
      </c>
    </row>
    <row r="17" spans="1:8" ht="33.75" customHeight="1" thickBot="1" x14ac:dyDescent="0.25">
      <c r="A17" s="26" t="s">
        <v>41</v>
      </c>
      <c r="B17" s="26" t="s">
        <v>16</v>
      </c>
      <c r="C17" s="32">
        <f>+Програми!C53</f>
        <v>3237227</v>
      </c>
      <c r="D17" s="32">
        <f>+Програми!D53</f>
        <v>3236303</v>
      </c>
      <c r="E17" s="32">
        <f>+Програми!E53</f>
        <v>745238</v>
      </c>
      <c r="F17" s="32">
        <f>+Програми!F53</f>
        <v>1544267</v>
      </c>
      <c r="G17" s="32">
        <f>+Програми!G53</f>
        <v>2427981</v>
      </c>
      <c r="H17" s="32">
        <f>+Програми!H53</f>
        <v>3033034</v>
      </c>
    </row>
    <row r="18" spans="1:8" ht="13.5" thickBot="1" x14ac:dyDescent="0.25">
      <c r="A18" s="13"/>
      <c r="B18" s="12" t="s">
        <v>17</v>
      </c>
      <c r="C18" s="33">
        <f t="shared" ref="C18:H18" si="1">+C14+C17</f>
        <v>27163200</v>
      </c>
      <c r="D18" s="33">
        <f t="shared" si="1"/>
        <v>124600931</v>
      </c>
      <c r="E18" s="33">
        <f t="shared" si="1"/>
        <v>1851256</v>
      </c>
      <c r="F18" s="33">
        <f t="shared" si="1"/>
        <v>74149202</v>
      </c>
      <c r="G18" s="33">
        <f t="shared" si="1"/>
        <v>124970966</v>
      </c>
      <c r="H18" s="33">
        <f t="shared" si="1"/>
        <v>122030024.12</v>
      </c>
    </row>
    <row r="19" spans="1:8" ht="15.75" x14ac:dyDescent="0.2">
      <c r="A19" s="1"/>
    </row>
    <row r="20" spans="1:8" ht="12.75" customHeight="1" x14ac:dyDescent="0.2">
      <c r="A20" s="38" t="s">
        <v>31</v>
      </c>
      <c r="B20" s="38"/>
      <c r="C20" s="38"/>
      <c r="D20" s="38"/>
      <c r="E20" s="38"/>
      <c r="F20" s="38"/>
      <c r="G20" s="38"/>
      <c r="H20" s="38"/>
    </row>
    <row r="21" spans="1:8" s="18" customFormat="1" ht="24.75" customHeight="1" x14ac:dyDescent="0.2">
      <c r="A21" s="19"/>
      <c r="B21" s="19"/>
      <c r="C21" s="19"/>
      <c r="D21" s="19"/>
      <c r="E21" s="19"/>
      <c r="F21" s="19"/>
      <c r="G21" s="19"/>
      <c r="H21" s="19"/>
    </row>
    <row r="22" spans="1:8" ht="24" customHeight="1" x14ac:dyDescent="0.2">
      <c r="A22" s="19"/>
      <c r="B22" s="19"/>
      <c r="C22" s="19"/>
      <c r="D22" s="19"/>
      <c r="E22" s="19"/>
      <c r="F22" s="19"/>
      <c r="G22" s="19"/>
      <c r="H22" s="19"/>
    </row>
  </sheetData>
  <mergeCells count="11">
    <mergeCell ref="A20:H20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K78"/>
  <sheetViews>
    <sheetView tabSelected="1" zoomScale="115" zoomScaleNormal="115" workbookViewId="0">
      <selection activeCell="C19" sqref="C19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  <col min="10" max="10" width="17.6640625" bestFit="1" customWidth="1"/>
    <col min="11" max="11" width="18.6640625" bestFit="1" customWidth="1"/>
  </cols>
  <sheetData>
    <row r="3" spans="2:11" ht="15.75" x14ac:dyDescent="0.2">
      <c r="B3" s="42" t="s">
        <v>0</v>
      </c>
      <c r="C3" s="42"/>
      <c r="D3" s="42"/>
      <c r="E3" s="42"/>
      <c r="F3" s="42"/>
      <c r="G3" s="42"/>
      <c r="H3" s="42"/>
    </row>
    <row r="4" spans="2:11" ht="15.75" x14ac:dyDescent="0.2">
      <c r="B4" s="43" t="s">
        <v>46</v>
      </c>
      <c r="C4" s="43"/>
      <c r="D4" s="43"/>
      <c r="E4" s="43"/>
      <c r="F4" s="43"/>
      <c r="G4" s="43"/>
      <c r="H4" s="43"/>
    </row>
    <row r="5" spans="2:11" ht="13.5" thickBot="1" x14ac:dyDescent="0.25">
      <c r="B5" s="54" t="s">
        <v>1</v>
      </c>
      <c r="C5" s="54"/>
      <c r="D5" s="54"/>
      <c r="E5" s="54"/>
      <c r="F5" s="54"/>
      <c r="G5" s="54"/>
      <c r="H5" s="54"/>
    </row>
    <row r="6" spans="2:11" ht="13.5" thickBot="1" x14ac:dyDescent="0.25">
      <c r="B6" s="51" t="s">
        <v>34</v>
      </c>
      <c r="C6" s="52"/>
      <c r="D6" s="52"/>
      <c r="E6" s="52"/>
      <c r="F6" s="52"/>
      <c r="G6" s="52"/>
      <c r="H6" s="53"/>
    </row>
    <row r="7" spans="2:11" ht="12.75" customHeight="1" x14ac:dyDescent="0.2">
      <c r="B7" s="2" t="s">
        <v>2</v>
      </c>
      <c r="C7" s="39" t="s">
        <v>25</v>
      </c>
      <c r="D7" s="46" t="s">
        <v>26</v>
      </c>
      <c r="E7" s="11" t="s">
        <v>4</v>
      </c>
      <c r="F7" s="11" t="s">
        <v>4</v>
      </c>
      <c r="G7" s="11" t="s">
        <v>4</v>
      </c>
      <c r="H7" s="11" t="s">
        <v>4</v>
      </c>
    </row>
    <row r="8" spans="2:11" x14ac:dyDescent="0.2">
      <c r="B8" s="2" t="s">
        <v>3</v>
      </c>
      <c r="C8" s="40"/>
      <c r="D8" s="47"/>
      <c r="E8" s="4" t="s">
        <v>5</v>
      </c>
      <c r="F8" s="4" t="s">
        <v>5</v>
      </c>
      <c r="G8" s="4" t="s">
        <v>5</v>
      </c>
      <c r="H8" s="4" t="s">
        <v>5</v>
      </c>
    </row>
    <row r="9" spans="2:11" ht="41.25" customHeight="1" thickBot="1" x14ac:dyDescent="0.25">
      <c r="B9" s="3"/>
      <c r="C9" s="41"/>
      <c r="D9" s="48"/>
      <c r="E9" s="14" t="s">
        <v>27</v>
      </c>
      <c r="F9" s="5" t="s">
        <v>28</v>
      </c>
      <c r="G9" s="5" t="s">
        <v>29</v>
      </c>
      <c r="H9" s="5" t="s">
        <v>30</v>
      </c>
    </row>
    <row r="10" spans="2:11" ht="13.5" thickBot="1" x14ac:dyDescent="0.25">
      <c r="B10" s="20" t="s">
        <v>6</v>
      </c>
      <c r="C10" s="28">
        <f>+C12+C13+C14</f>
        <v>3996781</v>
      </c>
      <c r="D10" s="28">
        <f t="shared" ref="D10:H10" si="0">+D12+D13+D14</f>
        <v>3750504</v>
      </c>
      <c r="E10" s="28">
        <f t="shared" si="0"/>
        <v>409284</v>
      </c>
      <c r="F10" s="28">
        <f t="shared" si="0"/>
        <v>1017474</v>
      </c>
      <c r="G10" s="28">
        <f t="shared" si="0"/>
        <v>1777354</v>
      </c>
      <c r="H10" s="28">
        <f t="shared" si="0"/>
        <v>2993092.12</v>
      </c>
    </row>
    <row r="11" spans="2:11" ht="13.5" thickBot="1" x14ac:dyDescent="0.25">
      <c r="B11" s="6" t="s">
        <v>7</v>
      </c>
      <c r="C11" s="29"/>
      <c r="D11" s="29"/>
      <c r="E11" s="29"/>
      <c r="F11" s="29"/>
      <c r="G11" s="29"/>
      <c r="H11" s="29"/>
    </row>
    <row r="12" spans="2:11" ht="13.5" thickBot="1" x14ac:dyDescent="0.25">
      <c r="B12" s="7" t="s">
        <v>8</v>
      </c>
      <c r="C12" s="29">
        <v>2028381</v>
      </c>
      <c r="D12" s="29">
        <v>2051168</v>
      </c>
      <c r="E12" s="29">
        <v>310808</v>
      </c>
      <c r="F12" s="29">
        <v>809132</v>
      </c>
      <c r="G12" s="29">
        <v>1276997</v>
      </c>
      <c r="H12" s="29">
        <v>1895812</v>
      </c>
    </row>
    <row r="13" spans="2:11" ht="13.5" thickBot="1" x14ac:dyDescent="0.25">
      <c r="B13" s="7" t="s">
        <v>9</v>
      </c>
      <c r="C13" s="29">
        <v>1968400</v>
      </c>
      <c r="D13" s="29">
        <v>1666336</v>
      </c>
      <c r="E13" s="29">
        <v>98476</v>
      </c>
      <c r="F13" s="29">
        <v>208342</v>
      </c>
      <c r="G13" s="29">
        <v>488837</v>
      </c>
      <c r="H13" s="29">
        <v>1065276.1200000001</v>
      </c>
    </row>
    <row r="14" spans="2:11" ht="13.5" thickBot="1" x14ac:dyDescent="0.25">
      <c r="B14" s="7" t="s">
        <v>10</v>
      </c>
      <c r="C14" s="29"/>
      <c r="D14" s="29">
        <v>33000</v>
      </c>
      <c r="E14" s="29">
        <v>0</v>
      </c>
      <c r="F14" s="29">
        <v>0</v>
      </c>
      <c r="G14" s="29">
        <v>11520</v>
      </c>
      <c r="H14" s="29">
        <v>32004</v>
      </c>
    </row>
    <row r="15" spans="2:11" ht="13.5" thickBot="1" x14ac:dyDescent="0.25">
      <c r="B15" s="6"/>
      <c r="C15" s="29"/>
      <c r="D15" s="29"/>
      <c r="E15" s="29"/>
      <c r="F15" s="29"/>
      <c r="G15" s="29"/>
      <c r="H15" s="29"/>
      <c r="J15" s="35"/>
    </row>
    <row r="16" spans="2:11" s="17" customFormat="1" ht="26.25" thickBot="1" x14ac:dyDescent="0.25">
      <c r="B16" s="20" t="s">
        <v>11</v>
      </c>
      <c r="C16" s="28">
        <f>+SUM(C17:C20)</f>
        <v>0</v>
      </c>
      <c r="D16" s="28">
        <f t="shared" ref="D16:H16" si="1">+SUM(D17:D20)</f>
        <v>97684932</v>
      </c>
      <c r="E16" s="28">
        <f t="shared" si="1"/>
        <v>0</v>
      </c>
      <c r="F16" s="28">
        <f t="shared" si="1"/>
        <v>68876528</v>
      </c>
      <c r="G16" s="28">
        <f t="shared" si="1"/>
        <v>115051331</v>
      </c>
      <c r="H16" s="28">
        <f t="shared" si="1"/>
        <v>97432804</v>
      </c>
      <c r="J16" s="34"/>
      <c r="K16" s="34"/>
    </row>
    <row r="17" spans="2:11" ht="13.5" thickBot="1" x14ac:dyDescent="0.25">
      <c r="B17" s="6" t="s">
        <v>18</v>
      </c>
      <c r="C17" s="29"/>
      <c r="D17" s="29"/>
      <c r="E17" s="29"/>
      <c r="F17" s="29"/>
      <c r="G17" s="29"/>
      <c r="H17" s="29"/>
      <c r="J17" s="35"/>
      <c r="K17" s="35"/>
    </row>
    <row r="18" spans="2:11" ht="39" thickBot="1" x14ac:dyDescent="0.25">
      <c r="B18" s="6" t="s">
        <v>44</v>
      </c>
      <c r="C18" s="29">
        <v>0</v>
      </c>
      <c r="D18" s="29">
        <v>97684932</v>
      </c>
      <c r="E18" s="29">
        <v>0</v>
      </c>
      <c r="F18" s="29">
        <v>68876528</v>
      </c>
      <c r="G18" s="29">
        <v>115051331</v>
      </c>
      <c r="H18" s="29">
        <v>97432804</v>
      </c>
      <c r="J18" s="35"/>
      <c r="K18" s="35"/>
    </row>
    <row r="19" spans="2:11" ht="13.5" thickBot="1" x14ac:dyDescent="0.25">
      <c r="B19" s="6"/>
      <c r="C19" s="29"/>
      <c r="D19" s="29"/>
      <c r="E19" s="29"/>
      <c r="F19" s="29"/>
      <c r="G19" s="29"/>
      <c r="H19" s="29"/>
      <c r="K19" s="35"/>
    </row>
    <row r="20" spans="2:11" ht="13.5" thickBot="1" x14ac:dyDescent="0.25">
      <c r="B20" s="6"/>
      <c r="C20" s="29"/>
      <c r="D20" s="29"/>
      <c r="E20" s="29"/>
      <c r="F20" s="29"/>
      <c r="G20" s="29"/>
      <c r="H20" s="29"/>
      <c r="K20" s="35"/>
    </row>
    <row r="21" spans="2:11" ht="13.5" thickBot="1" x14ac:dyDescent="0.25">
      <c r="B21" s="20" t="s">
        <v>12</v>
      </c>
      <c r="C21" s="28">
        <f>+C16+C10</f>
        <v>3996781</v>
      </c>
      <c r="D21" s="28">
        <f t="shared" ref="D21:H21" si="2">+D16+D10</f>
        <v>101435436</v>
      </c>
      <c r="E21" s="28">
        <f t="shared" si="2"/>
        <v>409284</v>
      </c>
      <c r="F21" s="28">
        <f t="shared" si="2"/>
        <v>69894002</v>
      </c>
      <c r="G21" s="28">
        <f t="shared" si="2"/>
        <v>116828685</v>
      </c>
      <c r="H21" s="28">
        <f t="shared" si="2"/>
        <v>100425896.12</v>
      </c>
    </row>
    <row r="22" spans="2:11" ht="13.5" thickBot="1" x14ac:dyDescent="0.25">
      <c r="B22" s="6"/>
      <c r="C22" s="29"/>
      <c r="D22" s="29"/>
      <c r="E22" s="29"/>
      <c r="F22" s="29"/>
      <c r="G22" s="29"/>
      <c r="H22" s="29"/>
    </row>
    <row r="23" spans="2:11" ht="13.5" thickBot="1" x14ac:dyDescent="0.25">
      <c r="B23" s="6" t="s">
        <v>13</v>
      </c>
      <c r="C23" s="30">
        <v>59</v>
      </c>
      <c r="D23" s="30">
        <v>59</v>
      </c>
      <c r="E23" s="30">
        <v>48</v>
      </c>
      <c r="F23" s="30">
        <v>32</v>
      </c>
      <c r="G23" s="30">
        <v>38</v>
      </c>
      <c r="H23" s="30">
        <v>41</v>
      </c>
    </row>
    <row r="24" spans="2:11" ht="13.5" thickBot="1" x14ac:dyDescent="0.25">
      <c r="B24" s="22"/>
      <c r="C24" s="23"/>
      <c r="D24" s="23"/>
      <c r="E24" s="23"/>
      <c r="F24" s="23"/>
      <c r="G24" s="23"/>
      <c r="H24" s="23"/>
    </row>
    <row r="25" spans="2:11" ht="13.5" customHeight="1" thickBot="1" x14ac:dyDescent="0.25">
      <c r="B25" s="51" t="s">
        <v>35</v>
      </c>
      <c r="C25" s="52"/>
      <c r="D25" s="52"/>
      <c r="E25" s="52"/>
      <c r="F25" s="52"/>
      <c r="G25" s="52"/>
      <c r="H25" s="53"/>
    </row>
    <row r="26" spans="2:11" ht="12.75" customHeight="1" x14ac:dyDescent="0.2">
      <c r="B26" s="21" t="s">
        <v>2</v>
      </c>
      <c r="C26" s="39" t="s">
        <v>25</v>
      </c>
      <c r="D26" s="46" t="s">
        <v>26</v>
      </c>
      <c r="E26" s="11" t="s">
        <v>4</v>
      </c>
      <c r="F26" s="11" t="s">
        <v>4</v>
      </c>
      <c r="G26" s="11" t="s">
        <v>4</v>
      </c>
      <c r="H26" s="11" t="s">
        <v>4</v>
      </c>
    </row>
    <row r="27" spans="2:11" x14ac:dyDescent="0.2">
      <c r="B27" s="21" t="s">
        <v>3</v>
      </c>
      <c r="C27" s="40"/>
      <c r="D27" s="47"/>
      <c r="E27" s="4" t="s">
        <v>5</v>
      </c>
      <c r="F27" s="4" t="s">
        <v>5</v>
      </c>
      <c r="G27" s="4" t="s">
        <v>5</v>
      </c>
      <c r="H27" s="4" t="s">
        <v>5</v>
      </c>
    </row>
    <row r="28" spans="2:11" ht="26.25" thickBot="1" x14ac:dyDescent="0.25">
      <c r="B28" s="3"/>
      <c r="C28" s="41"/>
      <c r="D28" s="48"/>
      <c r="E28" s="14" t="s">
        <v>27</v>
      </c>
      <c r="F28" s="5" t="s">
        <v>28</v>
      </c>
      <c r="G28" s="5" t="s">
        <v>29</v>
      </c>
      <c r="H28" s="5" t="s">
        <v>30</v>
      </c>
    </row>
    <row r="29" spans="2:11" ht="13.5" thickBot="1" x14ac:dyDescent="0.25">
      <c r="B29" s="20" t="s">
        <v>6</v>
      </c>
      <c r="C29" s="28">
        <f>+C31+C32+C33</f>
        <v>19929192</v>
      </c>
      <c r="D29" s="28">
        <f t="shared" ref="D29:H29" si="3">+D31+D32+D33</f>
        <v>19929192</v>
      </c>
      <c r="E29" s="28">
        <f t="shared" si="3"/>
        <v>696734</v>
      </c>
      <c r="F29" s="28">
        <f t="shared" si="3"/>
        <v>2710933</v>
      </c>
      <c r="G29" s="28">
        <f t="shared" si="3"/>
        <v>5714300</v>
      </c>
      <c r="H29" s="28">
        <f t="shared" si="3"/>
        <v>18571094</v>
      </c>
    </row>
    <row r="30" spans="2:11" ht="13.5" thickBot="1" x14ac:dyDescent="0.25">
      <c r="B30" s="6" t="s">
        <v>7</v>
      </c>
      <c r="C30" s="29"/>
      <c r="D30" s="29"/>
      <c r="E30" s="29"/>
      <c r="F30" s="29"/>
      <c r="G30" s="29"/>
      <c r="H30" s="29"/>
    </row>
    <row r="31" spans="2:11" ht="13.5" thickBot="1" x14ac:dyDescent="0.25">
      <c r="B31" s="7" t="s">
        <v>8</v>
      </c>
      <c r="C31" s="29">
        <v>819792</v>
      </c>
      <c r="D31" s="29">
        <v>819792</v>
      </c>
      <c r="E31" s="29">
        <v>152385</v>
      </c>
      <c r="F31" s="29">
        <v>308544</v>
      </c>
      <c r="G31" s="29">
        <v>442938</v>
      </c>
      <c r="H31" s="29">
        <v>695463</v>
      </c>
    </row>
    <row r="32" spans="2:11" ht="13.5" thickBot="1" x14ac:dyDescent="0.25">
      <c r="B32" s="7" t="s">
        <v>9</v>
      </c>
      <c r="C32" s="29">
        <v>19109400</v>
      </c>
      <c r="D32" s="29">
        <v>19103400</v>
      </c>
      <c r="E32" s="29">
        <v>544349</v>
      </c>
      <c r="F32" s="29">
        <v>2402389</v>
      </c>
      <c r="G32" s="29">
        <v>5271362</v>
      </c>
      <c r="H32" s="29">
        <v>17870231</v>
      </c>
    </row>
    <row r="33" spans="2:10" ht="13.5" thickBot="1" x14ac:dyDescent="0.25">
      <c r="B33" s="7" t="s">
        <v>10</v>
      </c>
      <c r="C33" s="29"/>
      <c r="D33" s="29">
        <v>6000</v>
      </c>
      <c r="E33" s="29"/>
      <c r="F33" s="29"/>
      <c r="G33" s="29"/>
      <c r="H33" s="29">
        <v>5400</v>
      </c>
    </row>
    <row r="34" spans="2:10" ht="13.5" thickBot="1" x14ac:dyDescent="0.25">
      <c r="B34" s="6"/>
      <c r="C34" s="29"/>
      <c r="D34" s="29"/>
      <c r="E34" s="29"/>
      <c r="F34" s="29"/>
      <c r="G34" s="29"/>
      <c r="H34" s="29"/>
    </row>
    <row r="35" spans="2:10" ht="26.25" thickBot="1" x14ac:dyDescent="0.25">
      <c r="B35" s="20" t="s">
        <v>11</v>
      </c>
      <c r="C35" s="28">
        <f t="shared" ref="C35:H35" si="4">+SUM(C36:C36)</f>
        <v>0</v>
      </c>
      <c r="D35" s="28">
        <f t="shared" si="4"/>
        <v>0</v>
      </c>
      <c r="E35" s="28">
        <f t="shared" si="4"/>
        <v>0</v>
      </c>
      <c r="F35" s="28">
        <f t="shared" si="4"/>
        <v>0</v>
      </c>
      <c r="G35" s="28">
        <f t="shared" si="4"/>
        <v>0</v>
      </c>
      <c r="H35" s="28">
        <f t="shared" si="4"/>
        <v>0</v>
      </c>
    </row>
    <row r="36" spans="2:10" ht="13.5" thickBot="1" x14ac:dyDescent="0.25">
      <c r="B36" s="6"/>
      <c r="C36" s="29"/>
      <c r="D36" s="29"/>
      <c r="E36" s="29"/>
      <c r="F36" s="29"/>
      <c r="G36" s="29"/>
      <c r="H36" s="29"/>
    </row>
    <row r="37" spans="2:10" ht="13.5" thickBot="1" x14ac:dyDescent="0.25">
      <c r="B37" s="20" t="s">
        <v>12</v>
      </c>
      <c r="C37" s="28">
        <f t="shared" ref="C37:H37" si="5">+C35+C29</f>
        <v>19929192</v>
      </c>
      <c r="D37" s="28">
        <f t="shared" si="5"/>
        <v>19929192</v>
      </c>
      <c r="E37" s="28">
        <f t="shared" si="5"/>
        <v>696734</v>
      </c>
      <c r="F37" s="28">
        <f t="shared" si="5"/>
        <v>2710933</v>
      </c>
      <c r="G37" s="28">
        <f t="shared" si="5"/>
        <v>5714300</v>
      </c>
      <c r="H37" s="28">
        <f t="shared" si="5"/>
        <v>18571094</v>
      </c>
    </row>
    <row r="38" spans="2:10" ht="13.5" thickBot="1" x14ac:dyDescent="0.25">
      <c r="B38" s="6"/>
      <c r="C38" s="29"/>
      <c r="D38" s="29"/>
      <c r="E38" s="29"/>
      <c r="F38" s="29"/>
      <c r="G38" s="29"/>
      <c r="H38" s="29"/>
    </row>
    <row r="39" spans="2:10" ht="13.5" thickBot="1" x14ac:dyDescent="0.25">
      <c r="B39" s="6" t="s">
        <v>13</v>
      </c>
      <c r="C39" s="30">
        <v>29</v>
      </c>
      <c r="D39" s="30">
        <v>29</v>
      </c>
      <c r="E39" s="30">
        <v>9</v>
      </c>
      <c r="F39" s="30">
        <v>18</v>
      </c>
      <c r="G39" s="30">
        <v>18</v>
      </c>
      <c r="H39" s="30">
        <v>24</v>
      </c>
    </row>
    <row r="40" spans="2:10" ht="13.5" thickBot="1" x14ac:dyDescent="0.25">
      <c r="B40" s="22"/>
      <c r="C40" s="23"/>
      <c r="D40" s="23"/>
      <c r="E40" s="23"/>
      <c r="F40" s="23"/>
      <c r="G40" s="23"/>
      <c r="H40" s="23"/>
    </row>
    <row r="41" spans="2:10" ht="13.5" thickBot="1" x14ac:dyDescent="0.25">
      <c r="B41" s="51" t="s">
        <v>36</v>
      </c>
      <c r="C41" s="52"/>
      <c r="D41" s="52"/>
      <c r="E41" s="52"/>
      <c r="F41" s="52"/>
      <c r="G41" s="52"/>
      <c r="H41" s="53"/>
    </row>
    <row r="42" spans="2:10" x14ac:dyDescent="0.2">
      <c r="B42" s="21" t="s">
        <v>2</v>
      </c>
      <c r="C42" s="39" t="s">
        <v>25</v>
      </c>
      <c r="D42" s="46" t="s">
        <v>26</v>
      </c>
      <c r="E42" s="11" t="s">
        <v>4</v>
      </c>
      <c r="F42" s="11" t="s">
        <v>4</v>
      </c>
      <c r="G42" s="11" t="s">
        <v>4</v>
      </c>
      <c r="H42" s="11" t="s">
        <v>4</v>
      </c>
    </row>
    <row r="43" spans="2:10" x14ac:dyDescent="0.2">
      <c r="B43" s="21" t="s">
        <v>3</v>
      </c>
      <c r="C43" s="40"/>
      <c r="D43" s="47"/>
      <c r="E43" s="4" t="s">
        <v>5</v>
      </c>
      <c r="F43" s="4" t="s">
        <v>5</v>
      </c>
      <c r="G43" s="4" t="s">
        <v>5</v>
      </c>
      <c r="H43" s="4" t="s">
        <v>5</v>
      </c>
    </row>
    <row r="44" spans="2:10" ht="26.25" thickBot="1" x14ac:dyDescent="0.25">
      <c r="B44" s="3"/>
      <c r="C44" s="41"/>
      <c r="D44" s="48"/>
      <c r="E44" s="14" t="s">
        <v>27</v>
      </c>
      <c r="F44" s="5" t="s">
        <v>28</v>
      </c>
      <c r="G44" s="5" t="s">
        <v>29</v>
      </c>
      <c r="H44" s="5" t="s">
        <v>30</v>
      </c>
    </row>
    <row r="45" spans="2:10" ht="13.5" thickBot="1" x14ac:dyDescent="0.25">
      <c r="B45" s="20" t="s">
        <v>6</v>
      </c>
      <c r="C45" s="28">
        <f>+C47+C48+C49</f>
        <v>3237227</v>
      </c>
      <c r="D45" s="28">
        <f t="shared" ref="D45:H45" si="6">+D47+D48+D49</f>
        <v>3236303</v>
      </c>
      <c r="E45" s="28">
        <f t="shared" si="6"/>
        <v>745238</v>
      </c>
      <c r="F45" s="28">
        <f t="shared" si="6"/>
        <v>1544267</v>
      </c>
      <c r="G45" s="28">
        <f t="shared" si="6"/>
        <v>2427981</v>
      </c>
      <c r="H45" s="28">
        <f t="shared" si="6"/>
        <v>3033034</v>
      </c>
    </row>
    <row r="46" spans="2:10" ht="13.5" thickBot="1" x14ac:dyDescent="0.25">
      <c r="B46" s="6" t="s">
        <v>7</v>
      </c>
      <c r="C46" s="29"/>
      <c r="D46" s="29"/>
      <c r="E46" s="29"/>
      <c r="F46" s="29"/>
      <c r="G46" s="29"/>
      <c r="H46" s="29"/>
    </row>
    <row r="47" spans="2:10" ht="13.5" thickBot="1" x14ac:dyDescent="0.25">
      <c r="B47" s="7" t="s">
        <v>8</v>
      </c>
      <c r="C47" s="29">
        <v>1858327</v>
      </c>
      <c r="D47" s="29">
        <v>1858327</v>
      </c>
      <c r="E47" s="29">
        <v>426722</v>
      </c>
      <c r="F47" s="29">
        <v>954780</v>
      </c>
      <c r="G47" s="29">
        <v>1479935</v>
      </c>
      <c r="H47" s="29">
        <v>1781903</v>
      </c>
      <c r="J47" s="36"/>
    </row>
    <row r="48" spans="2:10" ht="13.5" thickBot="1" x14ac:dyDescent="0.25">
      <c r="B48" s="7" t="s">
        <v>9</v>
      </c>
      <c r="C48" s="29">
        <v>1211900</v>
      </c>
      <c r="D48" s="29">
        <v>1206576</v>
      </c>
      <c r="E48" s="29">
        <v>318516</v>
      </c>
      <c r="F48" s="29">
        <v>574385</v>
      </c>
      <c r="G48" s="29">
        <v>890648</v>
      </c>
      <c r="H48" s="29">
        <v>1191044</v>
      </c>
      <c r="J48" s="36"/>
    </row>
    <row r="49" spans="2:10" ht="13.5" thickBot="1" x14ac:dyDescent="0.25">
      <c r="B49" s="7" t="s">
        <v>10</v>
      </c>
      <c r="C49" s="29">
        <v>167000</v>
      </c>
      <c r="D49" s="29">
        <v>171400</v>
      </c>
      <c r="E49" s="29"/>
      <c r="F49" s="29">
        <v>15102</v>
      </c>
      <c r="G49" s="29">
        <v>57398</v>
      </c>
      <c r="H49" s="29">
        <v>60087</v>
      </c>
      <c r="J49" s="36"/>
    </row>
    <row r="50" spans="2:10" ht="13.5" thickBot="1" x14ac:dyDescent="0.25">
      <c r="B50" s="6"/>
      <c r="C50" s="29"/>
      <c r="D50" s="29"/>
      <c r="E50" s="29"/>
      <c r="F50" s="29"/>
      <c r="G50" s="29"/>
      <c r="H50" s="29"/>
      <c r="J50" s="35"/>
    </row>
    <row r="51" spans="2:10" ht="26.25" thickBot="1" x14ac:dyDescent="0.25">
      <c r="B51" s="20" t="s">
        <v>11</v>
      </c>
      <c r="C51" s="28">
        <f t="shared" ref="C51:H51" si="7">+SUM(C52:C52)</f>
        <v>0</v>
      </c>
      <c r="D51" s="28">
        <f t="shared" si="7"/>
        <v>0</v>
      </c>
      <c r="E51" s="28">
        <f t="shared" si="7"/>
        <v>0</v>
      </c>
      <c r="F51" s="28">
        <f t="shared" si="7"/>
        <v>0</v>
      </c>
      <c r="G51" s="28">
        <f t="shared" si="7"/>
        <v>0</v>
      </c>
      <c r="H51" s="28">
        <f t="shared" si="7"/>
        <v>0</v>
      </c>
      <c r="J51" s="37"/>
    </row>
    <row r="52" spans="2:10" ht="13.5" thickBot="1" x14ac:dyDescent="0.25">
      <c r="B52" s="6"/>
      <c r="C52" s="29"/>
      <c r="D52" s="29"/>
      <c r="E52" s="29"/>
      <c r="F52" s="29"/>
      <c r="G52" s="29"/>
      <c r="H52" s="29"/>
    </row>
    <row r="53" spans="2:10" ht="13.5" thickBot="1" x14ac:dyDescent="0.25">
      <c r="B53" s="20" t="s">
        <v>12</v>
      </c>
      <c r="C53" s="28">
        <f t="shared" ref="C53:H53" si="8">+C51+C45</f>
        <v>3237227</v>
      </c>
      <c r="D53" s="28">
        <f t="shared" si="8"/>
        <v>3236303</v>
      </c>
      <c r="E53" s="28">
        <f t="shared" si="8"/>
        <v>745238</v>
      </c>
      <c r="F53" s="28">
        <f t="shared" si="8"/>
        <v>1544267</v>
      </c>
      <c r="G53" s="28">
        <f t="shared" si="8"/>
        <v>2427981</v>
      </c>
      <c r="H53" s="28">
        <f t="shared" si="8"/>
        <v>3033034</v>
      </c>
    </row>
    <row r="54" spans="2:10" ht="13.5" thickBot="1" x14ac:dyDescent="0.25">
      <c r="B54" s="6"/>
      <c r="C54" s="29"/>
      <c r="D54" s="29"/>
      <c r="E54" s="29"/>
      <c r="F54" s="29"/>
      <c r="G54" s="29"/>
      <c r="H54" s="29"/>
    </row>
    <row r="55" spans="2:10" ht="13.5" thickBot="1" x14ac:dyDescent="0.25">
      <c r="B55" s="6" t="s">
        <v>13</v>
      </c>
      <c r="C55" s="30">
        <v>47</v>
      </c>
      <c r="D55" s="30">
        <v>47</v>
      </c>
      <c r="E55" s="30">
        <v>33</v>
      </c>
      <c r="F55" s="30">
        <v>36</v>
      </c>
      <c r="G55" s="30">
        <v>41</v>
      </c>
      <c r="H55" s="30">
        <v>37</v>
      </c>
    </row>
    <row r="56" spans="2:10" x14ac:dyDescent="0.2">
      <c r="B56" s="22"/>
      <c r="C56" s="23"/>
      <c r="D56" s="23"/>
      <c r="E56" s="23"/>
      <c r="F56" s="23"/>
      <c r="G56" s="23"/>
      <c r="H56" s="23"/>
    </row>
    <row r="57" spans="2:10" ht="15.75" x14ac:dyDescent="0.2">
      <c r="B57" s="8"/>
    </row>
    <row r="58" spans="2:10" x14ac:dyDescent="0.2">
      <c r="B58" s="49" t="s">
        <v>33</v>
      </c>
      <c r="C58" s="50"/>
      <c r="D58" s="50"/>
      <c r="E58" s="50"/>
      <c r="F58" s="50"/>
      <c r="G58" s="50"/>
      <c r="H58" s="50"/>
    </row>
    <row r="59" spans="2:10" x14ac:dyDescent="0.2">
      <c r="B59" s="50"/>
      <c r="C59" s="50"/>
      <c r="D59" s="50"/>
      <c r="E59" s="50"/>
      <c r="F59" s="50"/>
      <c r="G59" s="50"/>
      <c r="H59" s="50"/>
    </row>
    <row r="60" spans="2:10" ht="13.5" thickBot="1" x14ac:dyDescent="0.25"/>
    <row r="61" spans="2:10" ht="28.5" customHeight="1" thickBot="1" x14ac:dyDescent="0.25">
      <c r="B61" s="55" t="s">
        <v>19</v>
      </c>
      <c r="C61" s="56"/>
      <c r="D61" s="56"/>
      <c r="E61" s="56"/>
      <c r="F61" s="56"/>
      <c r="G61" s="56"/>
      <c r="H61" s="57"/>
    </row>
    <row r="62" spans="2:10" ht="12.75" customHeight="1" x14ac:dyDescent="0.2">
      <c r="B62" s="15" t="s">
        <v>20</v>
      </c>
      <c r="C62" s="39" t="s">
        <v>25</v>
      </c>
      <c r="D62" s="46" t="s">
        <v>26</v>
      </c>
      <c r="E62" s="11" t="s">
        <v>4</v>
      </c>
      <c r="F62" s="11" t="s">
        <v>4</v>
      </c>
      <c r="G62" s="11" t="s">
        <v>4</v>
      </c>
      <c r="H62" s="11" t="s">
        <v>4</v>
      </c>
    </row>
    <row r="63" spans="2:10" x14ac:dyDescent="0.2">
      <c r="B63" s="15" t="s">
        <v>3</v>
      </c>
      <c r="C63" s="40"/>
      <c r="D63" s="47"/>
      <c r="E63" s="4" t="s">
        <v>5</v>
      </c>
      <c r="F63" s="4" t="s">
        <v>5</v>
      </c>
      <c r="G63" s="4" t="s">
        <v>5</v>
      </c>
      <c r="H63" s="4" t="s">
        <v>5</v>
      </c>
    </row>
    <row r="64" spans="2:10" ht="39.75" customHeight="1" thickBot="1" x14ac:dyDescent="0.25">
      <c r="B64" s="3"/>
      <c r="C64" s="41"/>
      <c r="D64" s="48"/>
      <c r="E64" s="14" t="s">
        <v>27</v>
      </c>
      <c r="F64" s="5" t="s">
        <v>28</v>
      </c>
      <c r="G64" s="5" t="s">
        <v>29</v>
      </c>
      <c r="H64" s="5" t="s">
        <v>32</v>
      </c>
    </row>
    <row r="65" spans="2:8" ht="13.5" thickBot="1" x14ac:dyDescent="0.25">
      <c r="B65" s="20" t="s">
        <v>6</v>
      </c>
      <c r="C65" s="28">
        <f>+C67+C68+C69</f>
        <v>27163200</v>
      </c>
      <c r="D65" s="28">
        <f t="shared" ref="D65:H65" si="9">+D67+D68+D69</f>
        <v>26915999</v>
      </c>
      <c r="E65" s="28">
        <f t="shared" si="9"/>
        <v>1851256</v>
      </c>
      <c r="F65" s="28">
        <f t="shared" si="9"/>
        <v>5272674</v>
      </c>
      <c r="G65" s="28">
        <f t="shared" si="9"/>
        <v>9919635</v>
      </c>
      <c r="H65" s="28">
        <f t="shared" si="9"/>
        <v>24597220.120000001</v>
      </c>
    </row>
    <row r="66" spans="2:8" ht="13.5" thickBot="1" x14ac:dyDescent="0.25">
      <c r="B66" s="6" t="s">
        <v>7</v>
      </c>
      <c r="C66" s="29"/>
      <c r="D66" s="29"/>
      <c r="E66" s="29"/>
      <c r="F66" s="29"/>
      <c r="G66" s="29"/>
      <c r="H66" s="29"/>
    </row>
    <row r="67" spans="2:8" ht="13.5" thickBot="1" x14ac:dyDescent="0.25">
      <c r="B67" s="7" t="s">
        <v>8</v>
      </c>
      <c r="C67" s="29">
        <f t="shared" ref="C67:H69" si="10">+C12+C31+C47</f>
        <v>4706500</v>
      </c>
      <c r="D67" s="29">
        <f t="shared" si="10"/>
        <v>4729287</v>
      </c>
      <c r="E67" s="29">
        <f t="shared" si="10"/>
        <v>889915</v>
      </c>
      <c r="F67" s="29">
        <f t="shared" si="10"/>
        <v>2072456</v>
      </c>
      <c r="G67" s="29">
        <f t="shared" si="10"/>
        <v>3199870</v>
      </c>
      <c r="H67" s="29">
        <f t="shared" si="10"/>
        <v>4373178</v>
      </c>
    </row>
    <row r="68" spans="2:8" ht="13.5" thickBot="1" x14ac:dyDescent="0.25">
      <c r="B68" s="7" t="s">
        <v>9</v>
      </c>
      <c r="C68" s="29">
        <f t="shared" si="10"/>
        <v>22289700</v>
      </c>
      <c r="D68" s="29">
        <f t="shared" si="10"/>
        <v>21976312</v>
      </c>
      <c r="E68" s="29">
        <f t="shared" si="10"/>
        <v>961341</v>
      </c>
      <c r="F68" s="29">
        <f t="shared" si="10"/>
        <v>3185116</v>
      </c>
      <c r="G68" s="29">
        <f t="shared" si="10"/>
        <v>6650847</v>
      </c>
      <c r="H68" s="29">
        <f t="shared" si="10"/>
        <v>20126551.120000001</v>
      </c>
    </row>
    <row r="69" spans="2:8" ht="13.5" thickBot="1" x14ac:dyDescent="0.25">
      <c r="B69" s="7" t="s">
        <v>10</v>
      </c>
      <c r="C69" s="29">
        <f t="shared" si="10"/>
        <v>167000</v>
      </c>
      <c r="D69" s="29">
        <f t="shared" si="10"/>
        <v>210400</v>
      </c>
      <c r="E69" s="29">
        <f t="shared" si="10"/>
        <v>0</v>
      </c>
      <c r="F69" s="29">
        <f t="shared" si="10"/>
        <v>15102</v>
      </c>
      <c r="G69" s="29">
        <f t="shared" si="10"/>
        <v>68918</v>
      </c>
      <c r="H69" s="29">
        <f t="shared" si="10"/>
        <v>97491</v>
      </c>
    </row>
    <row r="70" spans="2:8" ht="13.5" thickBot="1" x14ac:dyDescent="0.25">
      <c r="B70" s="6"/>
      <c r="C70" s="29"/>
      <c r="D70" s="29"/>
      <c r="E70" s="29"/>
      <c r="F70" s="29"/>
      <c r="G70" s="29"/>
      <c r="H70" s="29"/>
    </row>
    <row r="71" spans="2:8" ht="26.25" customHeight="1" thickBot="1" x14ac:dyDescent="0.25">
      <c r="B71" s="20" t="s">
        <v>11</v>
      </c>
      <c r="C71" s="28">
        <f t="shared" ref="C71:H71" si="11">+C16</f>
        <v>0</v>
      </c>
      <c r="D71" s="28">
        <f t="shared" si="11"/>
        <v>97684932</v>
      </c>
      <c r="E71" s="28">
        <f t="shared" si="11"/>
        <v>0</v>
      </c>
      <c r="F71" s="28">
        <f t="shared" si="11"/>
        <v>68876528</v>
      </c>
      <c r="G71" s="28">
        <f t="shared" si="11"/>
        <v>115051331</v>
      </c>
      <c r="H71" s="28">
        <f t="shared" si="11"/>
        <v>97432804</v>
      </c>
    </row>
    <row r="72" spans="2:8" ht="13.5" thickBot="1" x14ac:dyDescent="0.25">
      <c r="B72" s="6" t="s">
        <v>18</v>
      </c>
      <c r="C72" s="29"/>
      <c r="D72" s="29"/>
      <c r="E72" s="29"/>
      <c r="F72" s="29"/>
      <c r="G72" s="29"/>
      <c r="H72" s="29"/>
    </row>
    <row r="73" spans="2:8" ht="39" thickBot="1" x14ac:dyDescent="0.25">
      <c r="B73" s="6" t="str">
        <f>+B18</f>
        <v>хуманитарна помощ за лица търсещи временна закрила в Република България вследствие на военните действия в Украйна</v>
      </c>
      <c r="C73" s="29">
        <f t="shared" ref="C73:H73" si="12">+C16</f>
        <v>0</v>
      </c>
      <c r="D73" s="29">
        <f t="shared" si="12"/>
        <v>97684932</v>
      </c>
      <c r="E73" s="29">
        <f t="shared" si="12"/>
        <v>0</v>
      </c>
      <c r="F73" s="29">
        <f t="shared" si="12"/>
        <v>68876528</v>
      </c>
      <c r="G73" s="29">
        <f t="shared" si="12"/>
        <v>115051331</v>
      </c>
      <c r="H73" s="29">
        <f t="shared" si="12"/>
        <v>97432804</v>
      </c>
    </row>
    <row r="74" spans="2:8" ht="13.5" thickBot="1" x14ac:dyDescent="0.25">
      <c r="B74" s="6"/>
      <c r="C74" s="29"/>
      <c r="D74" s="29"/>
      <c r="E74" s="29"/>
      <c r="F74" s="29"/>
      <c r="G74" s="29"/>
      <c r="H74" s="29"/>
    </row>
    <row r="75" spans="2:8" ht="13.5" thickBot="1" x14ac:dyDescent="0.25">
      <c r="B75" s="20" t="s">
        <v>12</v>
      </c>
      <c r="C75" s="28">
        <f>+C71+C65</f>
        <v>27163200</v>
      </c>
      <c r="D75" s="28">
        <f t="shared" ref="D75:H75" si="13">+D71+D65</f>
        <v>124600931</v>
      </c>
      <c r="E75" s="28">
        <f t="shared" si="13"/>
        <v>1851256</v>
      </c>
      <c r="F75" s="28">
        <f t="shared" si="13"/>
        <v>74149202</v>
      </c>
      <c r="G75" s="28">
        <f t="shared" si="13"/>
        <v>124970966</v>
      </c>
      <c r="H75" s="28">
        <f t="shared" si="13"/>
        <v>122030024.12</v>
      </c>
    </row>
    <row r="76" spans="2:8" ht="13.5" thickBot="1" x14ac:dyDescent="0.25">
      <c r="B76" s="6"/>
      <c r="C76" s="29"/>
      <c r="D76" s="29"/>
      <c r="E76" s="29"/>
      <c r="F76" s="29"/>
      <c r="G76" s="29"/>
      <c r="H76" s="29"/>
    </row>
    <row r="77" spans="2:8" ht="13.5" thickBot="1" x14ac:dyDescent="0.25">
      <c r="B77" s="6" t="s">
        <v>13</v>
      </c>
      <c r="C77" s="30">
        <f t="shared" ref="C77:H77" si="14">+C23+C39+C55</f>
        <v>135</v>
      </c>
      <c r="D77" s="30">
        <f t="shared" si="14"/>
        <v>135</v>
      </c>
      <c r="E77" s="30">
        <f t="shared" si="14"/>
        <v>90</v>
      </c>
      <c r="F77" s="30">
        <f t="shared" si="14"/>
        <v>86</v>
      </c>
      <c r="G77" s="30">
        <f t="shared" si="14"/>
        <v>97</v>
      </c>
      <c r="H77" s="30">
        <f t="shared" si="14"/>
        <v>102</v>
      </c>
    </row>
    <row r="78" spans="2:8" ht="15.75" x14ac:dyDescent="0.2">
      <c r="B78" s="8"/>
    </row>
  </sheetData>
  <mergeCells count="16">
    <mergeCell ref="B3:H3"/>
    <mergeCell ref="B4:H4"/>
    <mergeCell ref="B5:H5"/>
    <mergeCell ref="D7:D9"/>
    <mergeCell ref="B61:H61"/>
    <mergeCell ref="B25:H25"/>
    <mergeCell ref="C26:C28"/>
    <mergeCell ref="D26:D28"/>
    <mergeCell ref="B41:H41"/>
    <mergeCell ref="C42:C44"/>
    <mergeCell ref="D42:D44"/>
    <mergeCell ref="D62:D64"/>
    <mergeCell ref="B58:H59"/>
    <mergeCell ref="B6:H6"/>
    <mergeCell ref="C7:C9"/>
    <mergeCell ref="C62:C64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Vladimir Ilkov</cp:lastModifiedBy>
  <cp:lastPrinted>2023-03-22T10:29:47Z</cp:lastPrinted>
  <dcterms:created xsi:type="dcterms:W3CDTF">2016-04-01T09:51:31Z</dcterms:created>
  <dcterms:modified xsi:type="dcterms:W3CDTF">2023-03-22T13:11:33Z</dcterms:modified>
</cp:coreProperties>
</file>